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HSIP Program/"/>
    </mc:Choice>
  </mc:AlternateContent>
  <xr:revisionPtr revIDLastSave="0" documentId="8_{19BB34FA-B68E-42B1-A383-43DFC4F69CD6}" xr6:coauthVersionLast="47" xr6:coauthVersionMax="47" xr10:uidLastSave="{00000000-0000-0000-0000-000000000000}"/>
  <bookViews>
    <workbookView xWindow="-120" yWindow="-120" windowWidth="29040" windowHeight="15720" xr2:uid="{3C9FD515-6E60-4764-B316-40902B9E8E65}"/>
  </bookViews>
  <sheets>
    <sheet name="Sheet1" sheetId="1" r:id="rId1"/>
  </sheets>
  <definedNames>
    <definedName name="_xlnm.Print_Area" localSheetId="0">Sheet1!$A$1:$Q$239</definedName>
    <definedName name="_xlnm.Print_Titles" localSheetId="0">Sheet1!$1:$4</definedName>
  </definedNames>
  <calcPr calcId="191029"/>
</workbook>
</file>

<file path=xl/calcChain.xml><?xml version="1.0" encoding="utf-8"?>
<calcChain xmlns="http://schemas.openxmlformats.org/spreadsheetml/2006/main">
  <c r="H236" i="1" l="1"/>
  <c r="M235" i="1"/>
  <c r="M237" i="1" s="1"/>
  <c r="Q130" i="1"/>
  <c r="Q129" i="1"/>
  <c r="Q128" i="1"/>
  <c r="Q120" i="1"/>
  <c r="Q119" i="1"/>
  <c r="Q24" i="1"/>
  <c r="Q66" i="1" l="1"/>
  <c r="Q20" i="1"/>
  <c r="Q19" i="1"/>
  <c r="Q192" i="1"/>
  <c r="Q127" i="1"/>
  <c r="Q126" i="1"/>
  <c r="Q118" i="1"/>
  <c r="L235" i="1"/>
  <c r="L237" i="1" s="1"/>
  <c r="Q17" i="1" l="1"/>
  <c r="Q18" i="1"/>
  <c r="Q23" i="1"/>
  <c r="Q26" i="1"/>
  <c r="Q28" i="1"/>
  <c r="Q29" i="1"/>
  <c r="Q30" i="1"/>
  <c r="Q31" i="1"/>
  <c r="Q46" i="1"/>
  <c r="Q56" i="1"/>
  <c r="Q62" i="1"/>
  <c r="Q63" i="1"/>
  <c r="Q64" i="1"/>
  <c r="Q65" i="1"/>
  <c r="Q94" i="1"/>
  <c r="Q113" i="1"/>
  <c r="Q114" i="1"/>
  <c r="Q115" i="1"/>
  <c r="Q116" i="1"/>
  <c r="Q117" i="1"/>
  <c r="Q122" i="1"/>
  <c r="Q123" i="1"/>
  <c r="Q124" i="1"/>
  <c r="Q125" i="1"/>
  <c r="Q132" i="1"/>
  <c r="Q176" i="1"/>
  <c r="Q188" i="1"/>
  <c r="Q189" i="1"/>
  <c r="Q190" i="1"/>
  <c r="Q196" i="1"/>
  <c r="Q212" i="1"/>
  <c r="H235" i="1"/>
  <c r="H237" i="1" s="1"/>
  <c r="H238" i="1" s="1"/>
  <c r="I235" i="1"/>
  <c r="I237" i="1" s="1"/>
  <c r="J235" i="1"/>
  <c r="J237" i="1" s="1"/>
  <c r="K235" i="1"/>
  <c r="K237" i="1" s="1"/>
  <c r="I238" i="1" l="1"/>
  <c r="J238" i="1" s="1"/>
  <c r="K238" i="1" s="1"/>
  <c r="L238" i="1" s="1"/>
  <c r="M238" i="1" s="1"/>
</calcChain>
</file>

<file path=xl/sharedStrings.xml><?xml version="1.0" encoding="utf-8"?>
<sst xmlns="http://schemas.openxmlformats.org/spreadsheetml/2006/main" count="476" uniqueCount="255">
  <si>
    <t>Gray Hi-Lited Are Sold</t>
  </si>
  <si>
    <t>TOTAL</t>
  </si>
  <si>
    <t>AWARD</t>
  </si>
  <si>
    <t>BID</t>
  </si>
  <si>
    <t>REMARKS</t>
  </si>
  <si>
    <t>COST</t>
  </si>
  <si>
    <t>MAX</t>
  </si>
  <si>
    <t>PID</t>
  </si>
  <si>
    <t>DIST</t>
  </si>
  <si>
    <t>CRS</t>
  </si>
  <si>
    <t>DATE</t>
  </si>
  <si>
    <t>FY/QT</t>
  </si>
  <si>
    <t>APPROVED</t>
  </si>
  <si>
    <t>X</t>
  </si>
  <si>
    <t>----------------</t>
  </si>
  <si>
    <t>Total-</t>
  </si>
  <si>
    <t>Annual Surplus/(Shortfall)-</t>
  </si>
  <si>
    <t>Accum. Surplus/(Shortfall)-</t>
  </si>
  <si>
    <t>FEDERAL</t>
  </si>
  <si>
    <t>MAXIMUM</t>
  </si>
  <si>
    <t>CO's ENCUMBERED TO DATE</t>
  </si>
  <si>
    <t>LOCAL</t>
  </si>
  <si>
    <t>LET</t>
  </si>
  <si>
    <t>VAR</t>
  </si>
  <si>
    <t>-</t>
  </si>
  <si>
    <t>PE &amp; RW TASK ORDERS ENCUMBERED-</t>
  </si>
  <si>
    <t>SAFETY STUDIES</t>
  </si>
  <si>
    <t>GREENWICH MILAN TOWNLINE RD</t>
  </si>
  <si>
    <t>FARMERS RD</t>
  </si>
  <si>
    <t>CLA-CR 335/CR 303-0.00</t>
  </si>
  <si>
    <t>SPANGLER RD/MEDWAY NEW CARLISLE</t>
  </si>
  <si>
    <t>MAD-CR 7/CR 34/CR 30-9.85</t>
  </si>
  <si>
    <t>PLAIN CITY GEORGESVILLE/CEMETERY</t>
  </si>
  <si>
    <t>26/3</t>
  </si>
  <si>
    <t>MUS-CR VAR GR, FY 2027</t>
  </si>
  <si>
    <t>HOC-CR VAR GR, FY 2027</t>
  </si>
  <si>
    <t>CLI-CR VAR GR, FY 2027</t>
  </si>
  <si>
    <t>ROS-CR VAR GR, FY 2027</t>
  </si>
  <si>
    <t>PRE-CR VAR GR, FY 2027</t>
  </si>
  <si>
    <t>SCI-CR 49-0.09</t>
  </si>
  <si>
    <t>CAREYS RUN RD</t>
  </si>
  <si>
    <t>LOR-CR 53-4.71</t>
  </si>
  <si>
    <t>WEST RIDGE RD</t>
  </si>
  <si>
    <t>LOR-CR 50-1.98</t>
  </si>
  <si>
    <t>DURKEE RD</t>
  </si>
  <si>
    <t>GRE-CR 20/TR73-3.21/2.09</t>
  </si>
  <si>
    <t>FAIRGROUND RD/HILLTOP RD</t>
  </si>
  <si>
    <t>GRE-CR 84/CR 142/TR 73</t>
  </si>
  <si>
    <t>TREBEIN/DAYTON-XENIA/HILLTOP</t>
  </si>
  <si>
    <t>27/1</t>
  </si>
  <si>
    <t>27/3</t>
  </si>
  <si>
    <t>CLI-CR 37-0.00</t>
  </si>
  <si>
    <t>OSBORN RD</t>
  </si>
  <si>
    <t>GRE-CR 97/CR 13-2.05/0.51</t>
  </si>
  <si>
    <t>WILMINGTON-CNTRVL/CNTRVL</t>
  </si>
  <si>
    <t>STA-CR 219/3rd St/4th St</t>
  </si>
  <si>
    <t>WHIPPLE AVE/3RD ST/4TH ST</t>
  </si>
  <si>
    <t>HUR-CR 51-0.19</t>
  </si>
  <si>
    <t>WAY-SR 585/CR 44/CR 120</t>
  </si>
  <si>
    <t>SR 585/APPLE CREEK/FIVE POINTS</t>
  </si>
  <si>
    <t>CLI-CR 19-1.83</t>
  </si>
  <si>
    <t>SECOND CREEK RD</t>
  </si>
  <si>
    <t>PER-CR VAR GR, FY 2027</t>
  </si>
  <si>
    <t>PER-CR VAR PM, FY 2027</t>
  </si>
  <si>
    <t>SEN-CR VAR GR, FY 2027</t>
  </si>
  <si>
    <t>SCI-CR VAR PM, FY 2027</t>
  </si>
  <si>
    <t>JAC-CR VAR PM, FY 2027</t>
  </si>
  <si>
    <t>CLI-CR VAR GR, FY 2028</t>
  </si>
  <si>
    <t>ROS-CR VAR GR, FY 2028</t>
  </si>
  <si>
    <t>FAY-CR VAR RPM, FY 2028</t>
  </si>
  <si>
    <t>MUS-CR VAR GR, FY 2028</t>
  </si>
  <si>
    <t>LOR-CR 51/CR 1-8.92</t>
  </si>
  <si>
    <t>BAUMHART RD/NORTH RIDGE RD</t>
  </si>
  <si>
    <t>LOR-CR 58-0.64</t>
  </si>
  <si>
    <t>ISLAND RD</t>
  </si>
  <si>
    <t>BUT-CR 2821-7.25</t>
  </si>
  <si>
    <t>UNION CENTRE BLVD</t>
  </si>
  <si>
    <t>LUC-CR 53/CR 133-1.49</t>
  </si>
  <si>
    <t>ANTHONY WAYNE TR/DUTCH RD</t>
  </si>
  <si>
    <t>LUC-CR 22/CR 69-7.10</t>
  </si>
  <si>
    <t>BANCROFT ST/CENTENNIAL RD</t>
  </si>
  <si>
    <t>LUC-CR 32/CR 65-6.28</t>
  </si>
  <si>
    <t>ANGOLA RD/CRISSEY RD</t>
  </si>
  <si>
    <t>GRE-CR 36/TR 48-4.15</t>
  </si>
  <si>
    <t>INDIAN RIPPLE RD/FACTORY RD</t>
  </si>
  <si>
    <t>ERI-CR 7/TR 7/CR 110-2.13</t>
  </si>
  <si>
    <t>STRUB RD/CAMPBELL ST</t>
  </si>
  <si>
    <t>CLE-CR 133/CR 40-0.82</t>
  </si>
  <si>
    <t>WOODVILLE PK/DEERFIELD RD</t>
  </si>
  <si>
    <t>28/4</t>
  </si>
  <si>
    <t>28/1</t>
  </si>
  <si>
    <t>27/2</t>
  </si>
  <si>
    <t>28/2</t>
  </si>
  <si>
    <t>27/4</t>
  </si>
  <si>
    <t>STA-CR VAR RPM, FY 2028</t>
  </si>
  <si>
    <t>STA-FOHL ST/KEMARY AVE</t>
  </si>
  <si>
    <t>CR 252/TR 251-2.05</t>
  </si>
  <si>
    <t>28/3</t>
  </si>
  <si>
    <t>STW 2024 SAFETY STUDIES</t>
  </si>
  <si>
    <t>BUT-CR 2/TR 125/TR 55</t>
  </si>
  <si>
    <t>29</t>
  </si>
  <si>
    <t>STA-CR 240/CR 223</t>
  </si>
  <si>
    <t>12TH ST/PERRY DR</t>
  </si>
  <si>
    <t>LUC-CR 22/CR 71</t>
  </si>
  <si>
    <t>BANCROFT ST/KING RD</t>
  </si>
  <si>
    <t>FRA-CR 95/CR 106</t>
  </si>
  <si>
    <t>CLARK STATE RD/WAGGONER RD</t>
  </si>
  <si>
    <t>TUS-CR 62-0.39</t>
  </si>
  <si>
    <t>ADA-CR VAR GR, FY 2029</t>
  </si>
  <si>
    <t>VIN-CR VAR GR, FY 2029</t>
  </si>
  <si>
    <t>NOB-CR VAR GR, FY 2029</t>
  </si>
  <si>
    <t>MRG-CR VAR GR, FY 2029</t>
  </si>
  <si>
    <t>TUS-CR VAR GR, FY 2029</t>
  </si>
  <si>
    <t>PER-CR VAR GR, FY 2029</t>
  </si>
  <si>
    <t>POR-CR VAR GR, FY 2029</t>
  </si>
  <si>
    <t>SCI-CR VAR RPM, FY 2029</t>
  </si>
  <si>
    <t>ADA-CR VAR PM, FY 2029</t>
  </si>
  <si>
    <t>CLI-CR VAR GR, FY 2029</t>
  </si>
  <si>
    <t>PER-CR VAR PM, FY 2029</t>
  </si>
  <si>
    <t>JAC-CR VAR PM, FY 2029</t>
  </si>
  <si>
    <t>ROS-CR VAR GR, FY 2029</t>
  </si>
  <si>
    <t>SCI-CR VAR GR, FY 2029</t>
  </si>
  <si>
    <t>PRE-CR VAR GR, FY 2029</t>
  </si>
  <si>
    <t>SCI-CR VAR PM, FY 2029</t>
  </si>
  <si>
    <t>MUS-CR VAR PM, FY 2029</t>
  </si>
  <si>
    <t>MUS-CR VAR GR, FY 2029</t>
  </si>
  <si>
    <t>HAS-CR VAR GR, FY 2029</t>
  </si>
  <si>
    <t>ASD-CR VAR GR, FY 2029</t>
  </si>
  <si>
    <t>HOL-CR VAR PM, FY 2029</t>
  </si>
  <si>
    <t>29/3</t>
  </si>
  <si>
    <t>29/1</t>
  </si>
  <si>
    <t>STW 2024 SAFETY STUDIES ENC</t>
  </si>
  <si>
    <t>29/2</t>
  </si>
  <si>
    <t>HUR-CR VAR GR, FY 2029</t>
  </si>
  <si>
    <t>TUS-CR VAR PM, FY 2029</t>
  </si>
  <si>
    <t>CLI-CR VAR PM, FY 2029</t>
  </si>
  <si>
    <t>JEF-CR VAR GR, FY 2029</t>
  </si>
  <si>
    <t>WAR-CR VAR GR, FY 2029</t>
  </si>
  <si>
    <t>HIG-CR VAR GR, FY 2029</t>
  </si>
  <si>
    <t>HIG-CR VAR PM, FY 2029</t>
  </si>
  <si>
    <t>SEN-CR VAR PM, FY 2029</t>
  </si>
  <si>
    <t>CLI-CR 90/TR 202</t>
  </si>
  <si>
    <t>LOR-CR 53-0.00</t>
  </si>
  <si>
    <t>STW 2025 SAFETY STUDIES</t>
  </si>
  <si>
    <t>WAR RD/DIMMICK/IRWIN SIMP</t>
  </si>
  <si>
    <t>Funds moved to 4HJ7</t>
  </si>
  <si>
    <t>HOC - 2025 SIGN UPGRADE</t>
  </si>
  <si>
    <t>STW 2025 SAFETY STUDIES ENC</t>
  </si>
  <si>
    <t>Budgeted ('25 Carryover Included)-</t>
  </si>
  <si>
    <t>LOR-CR 30-16.45</t>
  </si>
  <si>
    <t>LUC-CR 26/CR 69</t>
  </si>
  <si>
    <t>NEBRASKA RD/CENTENNIAL RD</t>
  </si>
  <si>
    <t>LUC-CR 5/TR 31</t>
  </si>
  <si>
    <t>SYLVANIA RD/RICHFIELD CENTER</t>
  </si>
  <si>
    <t>STA-CR 86/TR 189</t>
  </si>
  <si>
    <t>EASTON RD/BENTLER AVE</t>
  </si>
  <si>
    <t>BUT-CR 116/TR 2222</t>
  </si>
  <si>
    <t>PORT UNION RD/LESAINT DR</t>
  </si>
  <si>
    <t>BUT-CR 18/CR 113</t>
  </si>
  <si>
    <t>PRINCETON RD/LIBERTY FAIRFIELD</t>
  </si>
  <si>
    <t>GRE-CR 21/TR 258</t>
  </si>
  <si>
    <t>FEEDWIRE RD/CLYO RD</t>
  </si>
  <si>
    <t>MRG-CR VAR GR, FY 2030</t>
  </si>
  <si>
    <t>ATH-CR VAR GR, FY 2030</t>
  </si>
  <si>
    <t>HOC-CR VAR GR, FY 2030</t>
  </si>
  <si>
    <t>GUE-CR VAR RPM, FY 2030</t>
  </si>
  <si>
    <t>GUE-CR VAR PM, FY 2030</t>
  </si>
  <si>
    <t>GUE-CR VAR GR, FY 2030</t>
  </si>
  <si>
    <t>CLI-CR VAR GR, FY 2030</t>
  </si>
  <si>
    <t>CLI-CR VAR PM, FY 2030</t>
  </si>
  <si>
    <t>MUS-CR VAR GR, FY 2030</t>
  </si>
  <si>
    <t>VIN-CR VAR GR, FY 2030</t>
  </si>
  <si>
    <t>POR-CR VAR GR, FY 2030</t>
  </si>
  <si>
    <t>HOC-CR VAR PM, FY 2030</t>
  </si>
  <si>
    <t>ASD-CR VAR GR, FY 2030</t>
  </si>
  <si>
    <t>HOL-CR VAR PM, FY 2030</t>
  </si>
  <si>
    <t>JEF-CR VAR GR, FY 2030</t>
  </si>
  <si>
    <t>MUS-CR VAR PM, FY 2030</t>
  </si>
  <si>
    <t>SEN-CR VAR GR, FY 2030</t>
  </si>
  <si>
    <t>WAY-CR VAR GR, FY 2030</t>
  </si>
  <si>
    <t>WAR-CR VAR GR, FY 2030</t>
  </si>
  <si>
    <t>PIC-CR VAR GR, FY 2030</t>
  </si>
  <si>
    <t>HUR-CR VAR GR, FY 2030</t>
  </si>
  <si>
    <t>HUR-CR VAR PM, FY 2030</t>
  </si>
  <si>
    <t>RIC-CR VAR PM, FY 2030</t>
  </si>
  <si>
    <t>LOG-CR VAR PM, FY 2030</t>
  </si>
  <si>
    <t>GRE-CR VAR GR, FY 2030</t>
  </si>
  <si>
    <t>SEN-CR VAR PM, FY 2030</t>
  </si>
  <si>
    <t>PIC-CR VAR PM, FY 2030</t>
  </si>
  <si>
    <t>LOG-CR VAR GR, FY 2030</t>
  </si>
  <si>
    <t>WAR-CR VAR PM, FY 2030</t>
  </si>
  <si>
    <t>FAI-CR VAR GR, FY 2030</t>
  </si>
  <si>
    <t>MED-CR VAR PM, FY 2030</t>
  </si>
  <si>
    <t>FUL-CR VAR GR, FY 2030</t>
  </si>
  <si>
    <t>FAI-CR 31/CR 40-3.10/2.05</t>
  </si>
  <si>
    <t>COONPATH/ELECTION HOUSE RNDBT</t>
  </si>
  <si>
    <t>STW 2026 SAFETY STUDIES ENC</t>
  </si>
  <si>
    <t xml:space="preserve">STW 2026 SAFETY STUDIES </t>
  </si>
  <si>
    <t>FAI - 2026 SIGN UPGRADE</t>
  </si>
  <si>
    <t>JAC - 2026 SIGN UPGRADE</t>
  </si>
  <si>
    <t>MOE - 2026 SIGN UPGRADE</t>
  </si>
  <si>
    <t>WAR - 2026 CURVE SIGN UPGRADE</t>
  </si>
  <si>
    <t>CHP - 2026 SIGN UPGRADE</t>
  </si>
  <si>
    <t>CLA-CR 319-0.00</t>
  </si>
  <si>
    <t>CLI-CR 12-3.253</t>
  </si>
  <si>
    <t>CLI-CR 5-14.249</t>
  </si>
  <si>
    <t>LOR-Grafton Rd./East Ave. and Fuller Rd.</t>
  </si>
  <si>
    <t>LOR-CR 231-4.74</t>
  </si>
  <si>
    <t>LUC-Dorr St./Crissy Rd.</t>
  </si>
  <si>
    <t>LUC-Old State Line Rd./Crissy Rd.</t>
  </si>
  <si>
    <t>LUC-Shaffer Rd./Wilkins Rd.</t>
  </si>
  <si>
    <t>WAR-Old 3C HWY/Socialville-Fosters Rd.</t>
  </si>
  <si>
    <t>HOC-CR VAR GR, FY 2031</t>
  </si>
  <si>
    <t>MRG-CR VAR GR, FY 2031</t>
  </si>
  <si>
    <t>ATH-CR VAR GR, FY 2031</t>
  </si>
  <si>
    <t>HAS-CR VAR GR, FY 2031</t>
  </si>
  <si>
    <t>HAS-CR VAR PM, FY 2031</t>
  </si>
  <si>
    <t>ATH-CR VAR PM, FY 2031</t>
  </si>
  <si>
    <t>JAC-CR VAR GR, FY 2031</t>
  </si>
  <si>
    <t>CLI-CR VAR PM, FY 2031</t>
  </si>
  <si>
    <t>FAY-CR VAR RPM, FY 2031</t>
  </si>
  <si>
    <t>MUS-CR VAR GR, FY 2031</t>
  </si>
  <si>
    <t>CLI-CR VAR GR, FY 2031</t>
  </si>
  <si>
    <t>CLI-CR VAR RPM, FY 2031</t>
  </si>
  <si>
    <t>NOB-CR VAR PM, FY 2031</t>
  </si>
  <si>
    <t>MUS-CR VAR PM, FY 2031</t>
  </si>
  <si>
    <t>JAC-CR VAR PM, FY 2031</t>
  </si>
  <si>
    <t>ASD-CR VAR GR, FY 2031</t>
  </si>
  <si>
    <t>ROS-CR VAR PM, FY 2031</t>
  </si>
  <si>
    <t>WAR-CR VAR GR, FY 2031</t>
  </si>
  <si>
    <t>HIG-CR VAR PM, FY 2031</t>
  </si>
  <si>
    <t>FAY-CR VAR PM, FY 2031</t>
  </si>
  <si>
    <t>HIG-CR VAR GR, FY 2031</t>
  </si>
  <si>
    <t>GRE-CR VAR GR, FY 2031</t>
  </si>
  <si>
    <t>FAY-CR VAR GR, FY 2031</t>
  </si>
  <si>
    <t>HUR-CR VAR GR, FY 2031</t>
  </si>
  <si>
    <t>SEN-CR VAR PM, FY 2031</t>
  </si>
  <si>
    <t>HUR-CR VAR PM, FY 2031</t>
  </si>
  <si>
    <t>LOG-CR VAR PM, FY 2031</t>
  </si>
  <si>
    <t>WAR-CR VAR PM, FY 2031</t>
  </si>
  <si>
    <t>POR-CR VAR PM, FY 2031</t>
  </si>
  <si>
    <t>FUL-CR VAR GR, FY 2031</t>
  </si>
  <si>
    <t>GRE-CR VAR PM, FY 2031</t>
  </si>
  <si>
    <t>UNI-CR VAR GR, FY 2031</t>
  </si>
  <si>
    <t>BUT-CR VAR GR, FY 2031</t>
  </si>
  <si>
    <t>FUL-CR VAR PM, FY 2031</t>
  </si>
  <si>
    <t>CRA-CR VAR PM, FY 2031</t>
  </si>
  <si>
    <t>SUM-CR VAR GR, FY 2031</t>
  </si>
  <si>
    <t>MER-CR VAR PM, FY 2031</t>
  </si>
  <si>
    <t>STW 2027 SAFETY STUDIES ENC</t>
  </si>
  <si>
    <t xml:space="preserve">STW 2027 SAFETY STUDIES </t>
  </si>
  <si>
    <t>CLI-CR 7-5.276</t>
  </si>
  <si>
    <t>CEAO FY 2027-2032 HSIP PROGRAM</t>
  </si>
  <si>
    <t>FILED</t>
  </si>
  <si>
    <t>(Updated 08/04/2026)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</si>
</sst>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/d/yy;@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>
      <protection locked="0"/>
    </xf>
    <xf numFmtId="3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2" borderId="0" xfId="0" applyFont="1" applyFill="1" applyProtection="1">
      <protection locked="0"/>
    </xf>
    <xf numFmtId="38" fontId="2" fillId="0" borderId="1" xfId="0" applyNumberFormat="1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quotePrefix="1" applyNumberFormat="1" applyFont="1" applyBorder="1" applyAlignment="1" applyProtection="1">
      <alignment horizontal="center"/>
      <protection locked="0"/>
    </xf>
    <xf numFmtId="14" fontId="2" fillId="0" borderId="1" xfId="0" quotePrefix="1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3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quotePrefix="1" applyFont="1" applyBorder="1" applyAlignment="1" applyProtection="1">
      <alignment horizontal="center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38" fontId="2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3" fontId="2" fillId="0" borderId="2" xfId="0" applyNumberFormat="1" applyFont="1" applyBorder="1" applyProtection="1"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quotePrefix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6EF8-83DA-4EE8-8CEE-CBAB20B51F1B}">
  <sheetPr>
    <pageSetUpPr fitToPage="1"/>
  </sheetPr>
  <dimension ref="A1:AB244"/>
  <sheetViews>
    <sheetView tabSelected="1" zoomScale="120" zoomScaleNormal="120" workbookViewId="0">
      <pane ySplit="4" topLeftCell="A5" activePane="bottomLeft" state="frozen"/>
      <selection pane="bottomLeft"/>
    </sheetView>
  </sheetViews>
  <sheetFormatPr defaultColWidth="8" defaultRowHeight="11.25" x14ac:dyDescent="0.2"/>
  <cols>
    <col min="1" max="1" width="6.7109375" style="5" customWidth="1"/>
    <col min="2" max="2" width="4" style="5" customWidth="1"/>
    <col min="3" max="3" width="29.85546875" style="3" customWidth="1"/>
    <col min="4" max="4" width="5.7109375" style="5" customWidth="1"/>
    <col min="5" max="5" width="6.7109375" style="3" customWidth="1"/>
    <col min="6" max="6" width="4.7109375" style="3" customWidth="1"/>
    <col min="7" max="7" width="6.85546875" style="3" customWidth="1"/>
    <col min="8" max="13" width="9.7109375" style="12" customWidth="1"/>
    <col min="14" max="14" width="25.7109375" style="3" customWidth="1"/>
    <col min="15" max="15" width="8.7109375" style="3" customWidth="1"/>
    <col min="16" max="16" width="9" style="3" customWidth="1"/>
    <col min="17" max="17" width="9.7109375" style="21" customWidth="1"/>
    <col min="18" max="19" width="8" style="3"/>
    <col min="20" max="20" width="8.7109375" style="3" bestFit="1" customWidth="1"/>
    <col min="21" max="16384" width="8" style="3"/>
  </cols>
  <sheetData>
    <row r="1" spans="1:17" ht="14.25" customHeight="1" x14ac:dyDescent="0.2">
      <c r="E1" s="1"/>
      <c r="F1" s="1"/>
      <c r="G1" s="29" t="s">
        <v>252</v>
      </c>
      <c r="N1" s="30" t="s">
        <v>254</v>
      </c>
    </row>
    <row r="2" spans="1:17" x14ac:dyDescent="0.2">
      <c r="C2" s="14" t="s">
        <v>0</v>
      </c>
      <c r="E2" s="5"/>
      <c r="F2" s="5"/>
      <c r="O2" s="7" t="s">
        <v>1</v>
      </c>
      <c r="P2" s="7" t="s">
        <v>6</v>
      </c>
      <c r="Q2" s="22"/>
    </row>
    <row r="3" spans="1:17" x14ac:dyDescent="0.2">
      <c r="A3" s="7"/>
      <c r="B3" s="7"/>
      <c r="C3" s="7"/>
      <c r="D3" s="7" t="s">
        <v>21</v>
      </c>
      <c r="E3" s="7" t="s">
        <v>2</v>
      </c>
      <c r="F3" s="7"/>
      <c r="G3" s="7" t="s">
        <v>3</v>
      </c>
      <c r="H3" s="31"/>
      <c r="I3" s="31"/>
      <c r="J3" s="31"/>
      <c r="K3" s="31"/>
      <c r="L3" s="31"/>
      <c r="M3" s="31"/>
      <c r="N3" s="7"/>
      <c r="O3" s="6" t="s">
        <v>5</v>
      </c>
      <c r="P3" s="6" t="s">
        <v>5</v>
      </c>
      <c r="Q3" s="6" t="s">
        <v>18</v>
      </c>
    </row>
    <row r="4" spans="1:17" x14ac:dyDescent="0.2">
      <c r="A4" s="8" t="s">
        <v>7</v>
      </c>
      <c r="B4" s="8" t="s">
        <v>8</v>
      </c>
      <c r="C4" s="8" t="s">
        <v>9</v>
      </c>
      <c r="D4" s="8" t="s">
        <v>22</v>
      </c>
      <c r="E4" s="8" t="s">
        <v>10</v>
      </c>
      <c r="F4" s="8" t="s">
        <v>11</v>
      </c>
      <c r="G4" s="8" t="s">
        <v>10</v>
      </c>
      <c r="H4" s="9">
        <v>2027</v>
      </c>
      <c r="I4" s="9">
        <v>2028</v>
      </c>
      <c r="J4" s="9">
        <v>2029</v>
      </c>
      <c r="K4" s="9">
        <v>2030</v>
      </c>
      <c r="L4" s="9">
        <v>2031</v>
      </c>
      <c r="M4" s="8">
        <v>2032</v>
      </c>
      <c r="N4" s="8" t="s">
        <v>4</v>
      </c>
      <c r="O4" s="8" t="s">
        <v>12</v>
      </c>
      <c r="P4" s="8" t="s">
        <v>12</v>
      </c>
      <c r="Q4" s="8" t="s">
        <v>19</v>
      </c>
    </row>
    <row r="5" spans="1:17" ht="11.1" customHeight="1" x14ac:dyDescent="0.2">
      <c r="A5" s="6"/>
      <c r="B5" s="6"/>
      <c r="C5" s="4"/>
      <c r="D5" s="6"/>
      <c r="E5" s="26"/>
      <c r="F5" s="4"/>
      <c r="G5" s="6"/>
      <c r="H5" s="2"/>
      <c r="I5" s="2"/>
      <c r="J5" s="2"/>
      <c r="K5" s="2"/>
      <c r="L5" s="2"/>
      <c r="M5" s="2"/>
      <c r="N5" s="10"/>
      <c r="O5" s="2"/>
      <c r="P5" s="2"/>
      <c r="Q5" s="13"/>
    </row>
    <row r="6" spans="1:17" ht="11.1" customHeight="1" x14ac:dyDescent="0.2">
      <c r="A6" s="6">
        <v>121790</v>
      </c>
      <c r="B6" s="6">
        <v>9</v>
      </c>
      <c r="C6" s="4" t="s">
        <v>108</v>
      </c>
      <c r="D6" s="6" t="s">
        <v>13</v>
      </c>
      <c r="E6" s="16">
        <v>47028</v>
      </c>
      <c r="F6" s="24" t="s">
        <v>132</v>
      </c>
      <c r="G6" s="32"/>
      <c r="H6" s="2"/>
      <c r="I6" s="2"/>
      <c r="J6" s="2">
        <v>300000</v>
      </c>
      <c r="K6" s="2"/>
      <c r="L6" s="2"/>
      <c r="M6" s="2"/>
      <c r="N6" s="10"/>
      <c r="O6" s="2">
        <v>300000</v>
      </c>
      <c r="P6" s="2">
        <v>300000</v>
      </c>
      <c r="Q6" s="25">
        <v>300000</v>
      </c>
    </row>
    <row r="7" spans="1:17" ht="11.1" customHeight="1" x14ac:dyDescent="0.2">
      <c r="A7" s="6">
        <v>121791</v>
      </c>
      <c r="B7" s="6">
        <v>9</v>
      </c>
      <c r="C7" s="4" t="s">
        <v>116</v>
      </c>
      <c r="D7" s="6" t="s">
        <v>13</v>
      </c>
      <c r="E7" s="16">
        <v>47028</v>
      </c>
      <c r="F7" s="24" t="s">
        <v>132</v>
      </c>
      <c r="G7" s="32"/>
      <c r="H7" s="2"/>
      <c r="I7" s="2"/>
      <c r="J7" s="2">
        <v>150000</v>
      </c>
      <c r="K7" s="2"/>
      <c r="L7" s="2"/>
      <c r="M7" s="2"/>
      <c r="N7" s="10"/>
      <c r="O7" s="2">
        <v>150000</v>
      </c>
      <c r="P7" s="2">
        <v>150000</v>
      </c>
      <c r="Q7" s="25">
        <v>150000</v>
      </c>
    </row>
    <row r="8" spans="1:17" ht="11.1" customHeight="1" x14ac:dyDescent="0.2">
      <c r="A8" s="6"/>
      <c r="B8" s="6"/>
      <c r="C8" s="4"/>
      <c r="D8" s="6"/>
      <c r="E8" s="26"/>
      <c r="F8" s="4"/>
      <c r="G8" s="6"/>
      <c r="H8" s="2"/>
      <c r="I8" s="2"/>
      <c r="J8" s="2"/>
      <c r="K8" s="2"/>
      <c r="L8" s="2"/>
      <c r="M8" s="2"/>
      <c r="N8" s="10"/>
      <c r="O8" s="2"/>
      <c r="P8" s="2"/>
      <c r="Q8" s="13"/>
    </row>
    <row r="9" spans="1:17" ht="11.1" customHeight="1" x14ac:dyDescent="0.2">
      <c r="A9" s="6">
        <v>121359</v>
      </c>
      <c r="B9" s="6">
        <v>3</v>
      </c>
      <c r="C9" s="4" t="s">
        <v>127</v>
      </c>
      <c r="D9" s="6" t="s">
        <v>13</v>
      </c>
      <c r="E9" s="17">
        <v>47165</v>
      </c>
      <c r="F9" s="24" t="s">
        <v>129</v>
      </c>
      <c r="G9" s="16"/>
      <c r="H9" s="2"/>
      <c r="I9" s="2"/>
      <c r="J9" s="2">
        <v>300000</v>
      </c>
      <c r="K9" s="2"/>
      <c r="L9" s="2"/>
      <c r="M9" s="2"/>
      <c r="N9" s="10"/>
      <c r="O9" s="2">
        <v>300000</v>
      </c>
      <c r="P9" s="2">
        <v>300000</v>
      </c>
      <c r="Q9" s="25">
        <v>300000</v>
      </c>
    </row>
    <row r="10" spans="1:17" ht="11.1" customHeight="1" x14ac:dyDescent="0.2">
      <c r="A10" s="6">
        <v>124600</v>
      </c>
      <c r="B10" s="6">
        <v>3</v>
      </c>
      <c r="C10" s="4" t="s">
        <v>174</v>
      </c>
      <c r="D10" s="6" t="s">
        <v>13</v>
      </c>
      <c r="E10" s="17"/>
      <c r="F10" s="24">
        <v>30</v>
      </c>
      <c r="G10" s="16"/>
      <c r="H10" s="2"/>
      <c r="I10" s="2"/>
      <c r="J10" s="2"/>
      <c r="K10" s="2">
        <v>300000</v>
      </c>
      <c r="L10" s="2"/>
      <c r="M10" s="2"/>
      <c r="N10" s="10"/>
      <c r="O10" s="2">
        <v>300000</v>
      </c>
      <c r="P10" s="2">
        <v>300000</v>
      </c>
      <c r="Q10" s="2">
        <v>300000</v>
      </c>
    </row>
    <row r="11" spans="1:17" ht="11.1" customHeight="1" x14ac:dyDescent="0.2">
      <c r="A11" s="6">
        <v>126525</v>
      </c>
      <c r="B11" s="6">
        <v>3</v>
      </c>
      <c r="C11" s="4" t="s">
        <v>227</v>
      </c>
      <c r="D11" s="6" t="s">
        <v>13</v>
      </c>
      <c r="E11" s="17"/>
      <c r="F11" s="24">
        <v>31</v>
      </c>
      <c r="G11" s="16"/>
      <c r="H11" s="2"/>
      <c r="I11" s="2"/>
      <c r="J11" s="2"/>
      <c r="K11" s="2"/>
      <c r="L11" s="2">
        <v>300000</v>
      </c>
      <c r="M11" s="2"/>
      <c r="N11" s="10"/>
      <c r="O11" s="2">
        <v>300000</v>
      </c>
      <c r="P11" s="2">
        <v>300000</v>
      </c>
      <c r="Q11" s="2">
        <v>300000</v>
      </c>
    </row>
    <row r="12" spans="1:17" ht="11.1" customHeight="1" x14ac:dyDescent="0.2">
      <c r="A12" s="6"/>
      <c r="B12" s="6"/>
      <c r="C12" s="4"/>
      <c r="D12" s="6"/>
      <c r="E12" s="17"/>
      <c r="F12" s="24"/>
      <c r="G12" s="16"/>
      <c r="H12" s="2"/>
      <c r="I12" s="2"/>
      <c r="J12" s="2"/>
      <c r="K12" s="2"/>
      <c r="L12" s="2"/>
      <c r="M12" s="2"/>
      <c r="N12" s="10"/>
      <c r="O12" s="2"/>
      <c r="P12" s="2"/>
      <c r="Q12" s="25"/>
    </row>
    <row r="13" spans="1:17" ht="11.1" customHeight="1" x14ac:dyDescent="0.2">
      <c r="A13" s="6"/>
      <c r="B13" s="6">
        <v>10</v>
      </c>
      <c r="C13" s="4" t="s">
        <v>163</v>
      </c>
      <c r="D13" s="6" t="s">
        <v>13</v>
      </c>
      <c r="E13" s="17"/>
      <c r="F13" s="24">
        <v>30</v>
      </c>
      <c r="G13" s="16"/>
      <c r="H13" s="2"/>
      <c r="I13" s="2"/>
      <c r="J13" s="2"/>
      <c r="K13" s="2">
        <v>300000</v>
      </c>
      <c r="L13" s="2"/>
      <c r="M13" s="2"/>
      <c r="N13" s="10"/>
      <c r="O13" s="2">
        <v>300000</v>
      </c>
      <c r="P13" s="2">
        <v>300000</v>
      </c>
      <c r="Q13" s="2">
        <v>300000</v>
      </c>
    </row>
    <row r="14" spans="1:17" ht="11.1" customHeight="1" x14ac:dyDescent="0.2">
      <c r="A14" s="6"/>
      <c r="B14" s="6">
        <v>10</v>
      </c>
      <c r="C14" s="4" t="s">
        <v>214</v>
      </c>
      <c r="D14" s="6" t="s">
        <v>13</v>
      </c>
      <c r="E14" s="17"/>
      <c r="F14" s="24">
        <v>31</v>
      </c>
      <c r="G14" s="16"/>
      <c r="H14" s="2"/>
      <c r="I14" s="2"/>
      <c r="J14" s="2"/>
      <c r="K14" s="2"/>
      <c r="L14" s="2">
        <v>300000</v>
      </c>
      <c r="M14" s="2"/>
      <c r="N14" s="10"/>
      <c r="O14" s="2">
        <v>300000</v>
      </c>
      <c r="P14" s="2">
        <v>300000</v>
      </c>
      <c r="Q14" s="2">
        <v>300000</v>
      </c>
    </row>
    <row r="15" spans="1:17" ht="11.1" customHeight="1" x14ac:dyDescent="0.2">
      <c r="A15" s="6"/>
      <c r="B15" s="6">
        <v>10</v>
      </c>
      <c r="C15" s="4" t="s">
        <v>217</v>
      </c>
      <c r="D15" s="6" t="s">
        <v>13</v>
      </c>
      <c r="E15" s="17"/>
      <c r="F15" s="24">
        <v>31</v>
      </c>
      <c r="G15" s="16"/>
      <c r="H15" s="2"/>
      <c r="I15" s="2"/>
      <c r="J15" s="2"/>
      <c r="K15" s="2"/>
      <c r="L15" s="2">
        <v>150000</v>
      </c>
      <c r="M15" s="2"/>
      <c r="N15" s="10"/>
      <c r="O15" s="2">
        <v>150000</v>
      </c>
      <c r="P15" s="2">
        <v>150000</v>
      </c>
      <c r="Q15" s="2">
        <v>150000</v>
      </c>
    </row>
    <row r="16" spans="1:17" ht="11.1" customHeight="1" x14ac:dyDescent="0.2">
      <c r="A16" s="6"/>
      <c r="B16" s="6"/>
      <c r="C16" s="4"/>
      <c r="D16" s="6"/>
      <c r="E16" s="17"/>
      <c r="F16" s="24"/>
      <c r="G16" s="16"/>
      <c r="H16" s="2"/>
      <c r="I16" s="2"/>
      <c r="J16" s="2"/>
      <c r="K16" s="2"/>
      <c r="L16" s="2"/>
      <c r="M16" s="2"/>
      <c r="N16" s="10"/>
      <c r="O16" s="2"/>
      <c r="P16" s="2"/>
      <c r="Q16" s="25"/>
    </row>
    <row r="17" spans="1:17" ht="11.1" customHeight="1" x14ac:dyDescent="0.2">
      <c r="A17" s="6">
        <v>122217</v>
      </c>
      <c r="B17" s="6">
        <v>8</v>
      </c>
      <c r="C17" s="4" t="s">
        <v>99</v>
      </c>
      <c r="D17" s="6" t="s">
        <v>13</v>
      </c>
      <c r="E17" s="17">
        <v>47134</v>
      </c>
      <c r="F17" s="24" t="s">
        <v>129</v>
      </c>
      <c r="G17" s="16"/>
      <c r="H17" s="2"/>
      <c r="I17" s="2"/>
      <c r="J17" s="2">
        <v>1485064</v>
      </c>
      <c r="K17" s="2"/>
      <c r="L17" s="2"/>
      <c r="M17" s="2"/>
      <c r="N17" s="10" t="s">
        <v>144</v>
      </c>
      <c r="O17" s="2">
        <v>1734887</v>
      </c>
      <c r="P17" s="2">
        <v>2034887</v>
      </c>
      <c r="Q17" s="25">
        <f>P17*0.8</f>
        <v>1627909.6</v>
      </c>
    </row>
    <row r="18" spans="1:17" ht="11.1" customHeight="1" x14ac:dyDescent="0.2">
      <c r="A18" s="6">
        <v>120680</v>
      </c>
      <c r="B18" s="6">
        <v>8</v>
      </c>
      <c r="C18" s="4" t="s">
        <v>75</v>
      </c>
      <c r="D18" s="6" t="s">
        <v>13</v>
      </c>
      <c r="E18" s="17">
        <v>46722</v>
      </c>
      <c r="F18" s="24" t="s">
        <v>92</v>
      </c>
      <c r="G18" s="16"/>
      <c r="H18" s="2"/>
      <c r="I18" s="2">
        <v>917600</v>
      </c>
      <c r="J18" s="2"/>
      <c r="K18" s="2"/>
      <c r="L18" s="2"/>
      <c r="M18" s="2"/>
      <c r="N18" s="10" t="s">
        <v>76</v>
      </c>
      <c r="O18" s="2">
        <v>1147000</v>
      </c>
      <c r="P18" s="2">
        <v>1369050</v>
      </c>
      <c r="Q18" s="25">
        <f>P18*0.8</f>
        <v>1095240</v>
      </c>
    </row>
    <row r="19" spans="1:17" ht="11.1" customHeight="1" x14ac:dyDescent="0.2">
      <c r="A19" s="6">
        <v>124975</v>
      </c>
      <c r="B19" s="6">
        <v>8</v>
      </c>
      <c r="C19" s="4" t="s">
        <v>156</v>
      </c>
      <c r="D19" s="6" t="s">
        <v>13</v>
      </c>
      <c r="E19" s="17"/>
      <c r="F19" s="24">
        <v>30</v>
      </c>
      <c r="G19" s="16"/>
      <c r="H19" s="2"/>
      <c r="I19" s="2"/>
      <c r="J19" s="2"/>
      <c r="K19" s="2">
        <v>900000</v>
      </c>
      <c r="L19" s="2"/>
      <c r="M19" s="2"/>
      <c r="N19" s="10" t="s">
        <v>157</v>
      </c>
      <c r="O19" s="2">
        <v>1125500</v>
      </c>
      <c r="P19" s="2">
        <v>1343750</v>
      </c>
      <c r="Q19" s="25">
        <f>P19*0.8</f>
        <v>1075000</v>
      </c>
    </row>
    <row r="20" spans="1:17" ht="11.1" customHeight="1" x14ac:dyDescent="0.2">
      <c r="A20" s="6">
        <v>124676</v>
      </c>
      <c r="B20" s="6">
        <v>8</v>
      </c>
      <c r="C20" s="4" t="s">
        <v>158</v>
      </c>
      <c r="D20" s="6" t="s">
        <v>13</v>
      </c>
      <c r="E20" s="17"/>
      <c r="F20" s="24">
        <v>30</v>
      </c>
      <c r="G20" s="16"/>
      <c r="H20" s="2"/>
      <c r="I20" s="2"/>
      <c r="J20" s="2"/>
      <c r="K20" s="2">
        <v>894400</v>
      </c>
      <c r="L20" s="2"/>
      <c r="M20" s="2"/>
      <c r="N20" s="10" t="s">
        <v>159</v>
      </c>
      <c r="O20" s="2">
        <v>1118000</v>
      </c>
      <c r="P20" s="2">
        <v>1335700</v>
      </c>
      <c r="Q20" s="25">
        <f>P20*0.8</f>
        <v>1068560</v>
      </c>
    </row>
    <row r="21" spans="1:17" ht="11.1" customHeight="1" x14ac:dyDescent="0.2">
      <c r="A21" s="6"/>
      <c r="B21" s="6">
        <v>8</v>
      </c>
      <c r="C21" s="4" t="s">
        <v>244</v>
      </c>
      <c r="D21" s="6" t="s">
        <v>13</v>
      </c>
      <c r="E21" s="17"/>
      <c r="F21" s="24">
        <v>31</v>
      </c>
      <c r="G21" s="16"/>
      <c r="H21" s="2"/>
      <c r="I21" s="2"/>
      <c r="J21" s="2"/>
      <c r="K21" s="2"/>
      <c r="L21" s="2">
        <v>300000</v>
      </c>
      <c r="M21" s="2"/>
      <c r="N21" s="10"/>
      <c r="O21" s="2">
        <v>300000</v>
      </c>
      <c r="P21" s="2">
        <v>300000</v>
      </c>
      <c r="Q21" s="2">
        <v>300000</v>
      </c>
    </row>
    <row r="22" spans="1:17" ht="11.1" customHeight="1" x14ac:dyDescent="0.2">
      <c r="A22" s="6"/>
      <c r="B22" s="6"/>
      <c r="C22" s="4"/>
      <c r="D22" s="6"/>
      <c r="E22" s="17"/>
      <c r="F22" s="24"/>
      <c r="G22" s="16"/>
      <c r="H22" s="2"/>
      <c r="I22" s="2"/>
      <c r="J22" s="2"/>
      <c r="K22" s="2"/>
      <c r="L22" s="2"/>
      <c r="M22" s="2"/>
      <c r="N22" s="10"/>
      <c r="O22" s="2"/>
      <c r="P22" s="2"/>
      <c r="Q22" s="25"/>
    </row>
    <row r="23" spans="1:17" ht="11.1" customHeight="1" x14ac:dyDescent="0.2">
      <c r="A23" s="6">
        <v>114352</v>
      </c>
      <c r="B23" s="6">
        <v>7</v>
      </c>
      <c r="C23" s="4" t="s">
        <v>29</v>
      </c>
      <c r="D23" s="6" t="s">
        <v>13</v>
      </c>
      <c r="E23" s="17">
        <v>46508</v>
      </c>
      <c r="F23" s="24" t="s">
        <v>93</v>
      </c>
      <c r="G23" s="16"/>
      <c r="H23" s="2">
        <v>3000000</v>
      </c>
      <c r="I23" s="2"/>
      <c r="J23" s="2"/>
      <c r="K23" s="2"/>
      <c r="L23" s="2"/>
      <c r="M23" s="2"/>
      <c r="N23" s="10" t="s">
        <v>30</v>
      </c>
      <c r="O23" s="2">
        <v>5511000</v>
      </c>
      <c r="P23" s="2">
        <v>3750000</v>
      </c>
      <c r="Q23" s="25">
        <f>P23*0.8</f>
        <v>3000000</v>
      </c>
    </row>
    <row r="24" spans="1:17" ht="11.1" customHeight="1" x14ac:dyDescent="0.2">
      <c r="A24" s="6">
        <v>126505</v>
      </c>
      <c r="B24" s="6">
        <v>7</v>
      </c>
      <c r="C24" s="4" t="s">
        <v>203</v>
      </c>
      <c r="D24" s="6" t="s">
        <v>13</v>
      </c>
      <c r="E24" s="17"/>
      <c r="F24" s="24">
        <v>31</v>
      </c>
      <c r="G24" s="16"/>
      <c r="H24" s="2"/>
      <c r="I24" s="2"/>
      <c r="J24" s="2"/>
      <c r="K24" s="2"/>
      <c r="L24" s="2">
        <v>3243161</v>
      </c>
      <c r="M24" s="2"/>
      <c r="N24" s="10"/>
      <c r="O24" s="2">
        <v>4053951</v>
      </c>
      <c r="P24" s="2">
        <v>4559346</v>
      </c>
      <c r="Q24" s="25">
        <f>P24*0.8</f>
        <v>3647476.8000000003</v>
      </c>
    </row>
    <row r="25" spans="1:17" ht="11.1" customHeight="1" x14ac:dyDescent="0.2">
      <c r="A25" s="6"/>
      <c r="B25" s="6"/>
      <c r="C25" s="4"/>
      <c r="D25" s="6"/>
      <c r="E25" s="17"/>
      <c r="F25" s="24"/>
      <c r="G25" s="16"/>
      <c r="H25" s="2"/>
      <c r="I25" s="2"/>
      <c r="J25" s="2"/>
      <c r="K25" s="2"/>
      <c r="L25" s="2"/>
      <c r="M25" s="2"/>
      <c r="N25" s="10"/>
      <c r="O25" s="2"/>
      <c r="P25" s="2"/>
      <c r="Q25" s="25"/>
    </row>
    <row r="26" spans="1:17" ht="11.1" customHeight="1" x14ac:dyDescent="0.2">
      <c r="A26" s="6">
        <v>119603</v>
      </c>
      <c r="B26" s="6">
        <v>8</v>
      </c>
      <c r="C26" s="4" t="s">
        <v>87</v>
      </c>
      <c r="D26" s="6" t="s">
        <v>13</v>
      </c>
      <c r="E26" s="17">
        <v>46784</v>
      </c>
      <c r="F26" s="24" t="s">
        <v>97</v>
      </c>
      <c r="G26" s="16"/>
      <c r="H26" s="2"/>
      <c r="I26" s="12">
        <v>1613813</v>
      </c>
      <c r="J26" s="2"/>
      <c r="K26" s="2"/>
      <c r="L26" s="2"/>
      <c r="M26" s="2"/>
      <c r="N26" s="10" t="s">
        <v>88</v>
      </c>
      <c r="O26" s="2">
        <v>2615000</v>
      </c>
      <c r="P26" s="2">
        <v>2976500</v>
      </c>
      <c r="Q26" s="25">
        <f>P26*0.8</f>
        <v>2381200</v>
      </c>
    </row>
    <row r="27" spans="1:17" ht="11.1" customHeight="1" x14ac:dyDescent="0.2">
      <c r="A27" s="6"/>
      <c r="B27" s="6"/>
      <c r="C27" s="4"/>
      <c r="D27" s="6"/>
      <c r="E27" s="17"/>
      <c r="F27" s="24"/>
      <c r="G27" s="16"/>
      <c r="H27" s="2"/>
      <c r="I27" s="2"/>
      <c r="J27" s="2"/>
      <c r="K27" s="2"/>
      <c r="L27" s="2"/>
      <c r="M27" s="2"/>
      <c r="N27" s="10"/>
      <c r="O27" s="2"/>
      <c r="P27" s="2"/>
      <c r="Q27" s="25"/>
    </row>
    <row r="28" spans="1:17" ht="11.1" customHeight="1" x14ac:dyDescent="0.2">
      <c r="A28" s="6">
        <v>119369</v>
      </c>
      <c r="B28" s="6">
        <v>8</v>
      </c>
      <c r="C28" s="4" t="s">
        <v>251</v>
      </c>
      <c r="D28" s="6" t="s">
        <v>13</v>
      </c>
      <c r="E28" s="17">
        <v>46856</v>
      </c>
      <c r="F28" s="24" t="s">
        <v>89</v>
      </c>
      <c r="G28" s="16"/>
      <c r="H28" s="2"/>
      <c r="I28" s="2">
        <v>1623200</v>
      </c>
      <c r="J28" s="2"/>
      <c r="K28" s="2"/>
      <c r="L28" s="2"/>
      <c r="M28" s="2"/>
      <c r="N28" s="10" t="s">
        <v>28</v>
      </c>
      <c r="O28" s="2">
        <v>2029000</v>
      </c>
      <c r="P28" s="2">
        <v>2331900</v>
      </c>
      <c r="Q28" s="25">
        <f>P28*0.8</f>
        <v>1865520</v>
      </c>
    </row>
    <row r="29" spans="1:17" ht="11.1" customHeight="1" x14ac:dyDescent="0.2">
      <c r="A29" s="6">
        <v>119370</v>
      </c>
      <c r="B29" s="6">
        <v>8</v>
      </c>
      <c r="C29" s="4" t="s">
        <v>60</v>
      </c>
      <c r="D29" s="6" t="s">
        <v>13</v>
      </c>
      <c r="E29" s="16">
        <v>46667</v>
      </c>
      <c r="F29" s="24" t="s">
        <v>92</v>
      </c>
      <c r="G29" s="16"/>
      <c r="H29" s="2"/>
      <c r="I29" s="2">
        <v>1620836</v>
      </c>
      <c r="J29" s="2"/>
      <c r="K29" s="2"/>
      <c r="L29" s="2"/>
      <c r="M29" s="2"/>
      <c r="N29" s="10" t="s">
        <v>61</v>
      </c>
      <c r="O29" s="2">
        <v>2026000</v>
      </c>
      <c r="P29" s="2">
        <v>2328600</v>
      </c>
      <c r="Q29" s="25">
        <f t="shared" ref="Q29:Q31" si="0">P29*0.8</f>
        <v>1862880</v>
      </c>
    </row>
    <row r="30" spans="1:17" ht="11.1" customHeight="1" x14ac:dyDescent="0.2">
      <c r="A30" s="6">
        <v>119173</v>
      </c>
      <c r="B30" s="6">
        <v>8</v>
      </c>
      <c r="C30" s="4" t="s">
        <v>51</v>
      </c>
      <c r="D30" s="6" t="s">
        <v>13</v>
      </c>
      <c r="E30" s="16">
        <v>46531</v>
      </c>
      <c r="F30" s="24" t="s">
        <v>93</v>
      </c>
      <c r="G30" s="16"/>
      <c r="H30" s="2">
        <v>1150963</v>
      </c>
      <c r="I30" s="2"/>
      <c r="J30" s="2"/>
      <c r="K30" s="2"/>
      <c r="L30" s="2"/>
      <c r="M30" s="2"/>
      <c r="N30" s="10" t="s">
        <v>52</v>
      </c>
      <c r="O30" s="2">
        <v>1273000</v>
      </c>
      <c r="P30" s="2">
        <v>1513950</v>
      </c>
      <c r="Q30" s="25">
        <f t="shared" si="0"/>
        <v>1211160</v>
      </c>
    </row>
    <row r="31" spans="1:17" ht="11.1" customHeight="1" x14ac:dyDescent="0.2">
      <c r="A31" s="6">
        <v>123853</v>
      </c>
      <c r="B31" s="6">
        <v>8</v>
      </c>
      <c r="C31" s="4" t="s">
        <v>141</v>
      </c>
      <c r="D31" s="6" t="s">
        <v>13</v>
      </c>
      <c r="E31" s="16">
        <v>46948</v>
      </c>
      <c r="F31" s="24" t="s">
        <v>130</v>
      </c>
      <c r="G31" s="16"/>
      <c r="H31" s="2"/>
      <c r="I31" s="2"/>
      <c r="J31" s="2">
        <v>389516</v>
      </c>
      <c r="K31" s="2"/>
      <c r="L31" s="2"/>
      <c r="M31" s="2"/>
      <c r="N31" s="10"/>
      <c r="O31" s="2">
        <v>486895</v>
      </c>
      <c r="P31" s="2">
        <v>611895</v>
      </c>
      <c r="Q31" s="25">
        <f t="shared" si="0"/>
        <v>489516</v>
      </c>
    </row>
    <row r="32" spans="1:17" ht="11.1" customHeight="1" x14ac:dyDescent="0.2">
      <c r="A32" s="6">
        <v>123852</v>
      </c>
      <c r="B32" s="6">
        <v>8</v>
      </c>
      <c r="C32" s="4" t="s">
        <v>36</v>
      </c>
      <c r="D32" s="6" t="s">
        <v>13</v>
      </c>
      <c r="E32" s="16">
        <v>46310</v>
      </c>
      <c r="F32" s="24" t="s">
        <v>91</v>
      </c>
      <c r="G32" s="16" t="s">
        <v>253</v>
      </c>
      <c r="H32" s="2">
        <v>300000</v>
      </c>
      <c r="I32" s="2"/>
      <c r="J32" s="2"/>
      <c r="K32" s="2"/>
      <c r="L32" s="2"/>
      <c r="M32" s="2"/>
      <c r="N32" s="10"/>
      <c r="O32" s="2">
        <v>300000</v>
      </c>
      <c r="P32" s="2">
        <v>300000</v>
      </c>
      <c r="Q32" s="25">
        <v>300000</v>
      </c>
    </row>
    <row r="33" spans="1:17" ht="11.1" customHeight="1" x14ac:dyDescent="0.2">
      <c r="A33" s="6">
        <v>123850</v>
      </c>
      <c r="B33" s="6">
        <v>8</v>
      </c>
      <c r="C33" s="4" t="s">
        <v>67</v>
      </c>
      <c r="D33" s="6" t="s">
        <v>13</v>
      </c>
      <c r="E33" s="16">
        <v>46675</v>
      </c>
      <c r="F33" s="24" t="s">
        <v>92</v>
      </c>
      <c r="G33" s="16"/>
      <c r="H33" s="2"/>
      <c r="I33" s="2">
        <v>300000</v>
      </c>
      <c r="J33" s="2"/>
      <c r="K33" s="2"/>
      <c r="L33" s="2"/>
      <c r="M33" s="2"/>
      <c r="N33" s="10"/>
      <c r="O33" s="2">
        <v>300000</v>
      </c>
      <c r="P33" s="2">
        <v>300000</v>
      </c>
      <c r="Q33" s="25">
        <v>300000</v>
      </c>
    </row>
    <row r="34" spans="1:17" ht="11.1" customHeight="1" x14ac:dyDescent="0.2">
      <c r="A34" s="6">
        <v>123851</v>
      </c>
      <c r="B34" s="6">
        <v>8</v>
      </c>
      <c r="C34" s="4" t="s">
        <v>117</v>
      </c>
      <c r="D34" s="6" t="s">
        <v>13</v>
      </c>
      <c r="E34" s="16">
        <v>47042</v>
      </c>
      <c r="F34" s="24" t="s">
        <v>130</v>
      </c>
      <c r="G34" s="16"/>
      <c r="H34" s="2"/>
      <c r="I34" s="2"/>
      <c r="J34" s="2">
        <v>300000</v>
      </c>
      <c r="K34" s="2"/>
      <c r="L34" s="2"/>
      <c r="M34" s="2"/>
      <c r="N34" s="10"/>
      <c r="O34" s="2">
        <v>300000</v>
      </c>
      <c r="P34" s="2">
        <v>300000</v>
      </c>
      <c r="Q34" s="25">
        <v>300000</v>
      </c>
    </row>
    <row r="35" spans="1:17" ht="11.1" customHeight="1" x14ac:dyDescent="0.2">
      <c r="A35" s="6"/>
      <c r="B35" s="6">
        <v>8</v>
      </c>
      <c r="C35" s="4" t="s">
        <v>135</v>
      </c>
      <c r="D35" s="6" t="s">
        <v>13</v>
      </c>
      <c r="E35" s="17"/>
      <c r="F35" s="24"/>
      <c r="G35" s="16"/>
      <c r="H35" s="2"/>
      <c r="I35" s="2"/>
      <c r="J35" s="2">
        <v>150000</v>
      </c>
      <c r="K35" s="2"/>
      <c r="L35" s="2"/>
      <c r="M35" s="2"/>
      <c r="N35" s="10"/>
      <c r="O35" s="2">
        <v>150000</v>
      </c>
      <c r="P35" s="2">
        <v>150000</v>
      </c>
      <c r="Q35" s="2">
        <v>150000</v>
      </c>
    </row>
    <row r="36" spans="1:17" ht="11.1" customHeight="1" x14ac:dyDescent="0.2">
      <c r="A36" s="6">
        <v>124722</v>
      </c>
      <c r="B36" s="6">
        <v>8</v>
      </c>
      <c r="C36" s="4" t="s">
        <v>168</v>
      </c>
      <c r="D36" s="6" t="s">
        <v>13</v>
      </c>
      <c r="E36" s="16"/>
      <c r="F36" s="6">
        <v>30</v>
      </c>
      <c r="G36" s="16"/>
      <c r="H36" s="2"/>
      <c r="I36" s="2"/>
      <c r="J36" s="2"/>
      <c r="K36" s="2">
        <v>300000</v>
      </c>
      <c r="L36" s="2"/>
      <c r="M36" s="2"/>
      <c r="N36" s="10"/>
      <c r="O36" s="2">
        <v>300000</v>
      </c>
      <c r="P36" s="2">
        <v>300000</v>
      </c>
      <c r="Q36" s="2">
        <v>300000</v>
      </c>
    </row>
    <row r="37" spans="1:17" ht="11.1" customHeight="1" x14ac:dyDescent="0.2">
      <c r="A37" s="6">
        <v>124721</v>
      </c>
      <c r="B37" s="6">
        <v>8</v>
      </c>
      <c r="C37" s="4" t="s">
        <v>169</v>
      </c>
      <c r="D37" s="6" t="s">
        <v>13</v>
      </c>
      <c r="E37" s="16"/>
      <c r="F37" s="6">
        <v>30</v>
      </c>
      <c r="G37" s="16"/>
      <c r="H37" s="2"/>
      <c r="I37" s="2"/>
      <c r="J37" s="2"/>
      <c r="K37" s="2">
        <v>150000</v>
      </c>
      <c r="L37" s="2"/>
      <c r="M37" s="2"/>
      <c r="N37" s="10"/>
      <c r="O37" s="2">
        <v>150000</v>
      </c>
      <c r="P37" s="2">
        <v>150000</v>
      </c>
      <c r="Q37" s="2">
        <v>150000</v>
      </c>
    </row>
    <row r="38" spans="1:17" ht="11.1" customHeight="1" x14ac:dyDescent="0.2">
      <c r="A38" s="6"/>
      <c r="B38" s="6">
        <v>8</v>
      </c>
      <c r="C38" s="4" t="s">
        <v>204</v>
      </c>
      <c r="D38" s="6" t="s">
        <v>13</v>
      </c>
      <c r="E38" s="16"/>
      <c r="F38" s="6">
        <v>31</v>
      </c>
      <c r="G38" s="16"/>
      <c r="H38" s="2"/>
      <c r="I38" s="2"/>
      <c r="J38" s="2"/>
      <c r="K38" s="2"/>
      <c r="L38" s="2">
        <v>890322</v>
      </c>
      <c r="M38" s="2"/>
      <c r="N38" s="10"/>
      <c r="O38" s="2">
        <v>1112903</v>
      </c>
      <c r="P38" s="2">
        <v>1312903</v>
      </c>
      <c r="Q38" s="2">
        <v>1050322</v>
      </c>
    </row>
    <row r="39" spans="1:17" ht="11.1" customHeight="1" x14ac:dyDescent="0.2">
      <c r="A39" s="6"/>
      <c r="B39" s="6">
        <v>8</v>
      </c>
      <c r="C39" s="4" t="s">
        <v>205</v>
      </c>
      <c r="D39" s="6" t="s">
        <v>13</v>
      </c>
      <c r="E39" s="16"/>
      <c r="F39" s="6">
        <v>31</v>
      </c>
      <c r="G39" s="16"/>
      <c r="H39" s="2"/>
      <c r="I39" s="2"/>
      <c r="J39" s="2"/>
      <c r="K39" s="2"/>
      <c r="L39" s="2">
        <v>741935</v>
      </c>
      <c r="M39" s="2"/>
      <c r="N39" s="10"/>
      <c r="O39" s="2">
        <v>927419</v>
      </c>
      <c r="P39" s="2">
        <v>1127419</v>
      </c>
      <c r="Q39" s="2">
        <v>901935</v>
      </c>
    </row>
    <row r="40" spans="1:17" ht="11.1" customHeight="1" x14ac:dyDescent="0.2">
      <c r="A40" s="6"/>
      <c r="B40" s="6">
        <v>8</v>
      </c>
      <c r="C40" s="4" t="s">
        <v>219</v>
      </c>
      <c r="D40" s="6" t="s">
        <v>13</v>
      </c>
      <c r="E40" s="16"/>
      <c r="F40" s="6">
        <v>31</v>
      </c>
      <c r="G40" s="16"/>
      <c r="H40" s="2"/>
      <c r="I40" s="2"/>
      <c r="J40" s="2"/>
      <c r="K40" s="2"/>
      <c r="L40" s="2">
        <v>150000</v>
      </c>
      <c r="M40" s="2"/>
      <c r="N40" s="10"/>
      <c r="O40" s="2">
        <v>150000</v>
      </c>
      <c r="P40" s="2">
        <v>150000</v>
      </c>
      <c r="Q40" s="2">
        <v>150000</v>
      </c>
    </row>
    <row r="41" spans="1:17" ht="11.1" customHeight="1" x14ac:dyDescent="0.2">
      <c r="A41" s="6"/>
      <c r="B41" s="6">
        <v>8</v>
      </c>
      <c r="C41" s="4" t="s">
        <v>222</v>
      </c>
      <c r="D41" s="6" t="s">
        <v>13</v>
      </c>
      <c r="E41" s="16"/>
      <c r="F41" s="6">
        <v>31</v>
      </c>
      <c r="G41" s="16"/>
      <c r="H41" s="2"/>
      <c r="I41" s="2"/>
      <c r="J41" s="2"/>
      <c r="K41" s="2"/>
      <c r="L41" s="2">
        <v>300000</v>
      </c>
      <c r="M41" s="2"/>
      <c r="N41" s="10"/>
      <c r="O41" s="2">
        <v>300000</v>
      </c>
      <c r="P41" s="2">
        <v>300000</v>
      </c>
      <c r="Q41" s="2">
        <v>300000</v>
      </c>
    </row>
    <row r="42" spans="1:17" ht="11.1" customHeight="1" x14ac:dyDescent="0.2">
      <c r="A42" s="6"/>
      <c r="B42" s="6">
        <v>8</v>
      </c>
      <c r="C42" s="4" t="s">
        <v>223</v>
      </c>
      <c r="D42" s="6" t="s">
        <v>13</v>
      </c>
      <c r="E42" s="16"/>
      <c r="F42" s="6">
        <v>31</v>
      </c>
      <c r="G42" s="16"/>
      <c r="H42" s="2"/>
      <c r="I42" s="2"/>
      <c r="J42" s="2"/>
      <c r="K42" s="2"/>
      <c r="L42" s="2">
        <v>75000</v>
      </c>
      <c r="M42" s="2"/>
      <c r="N42" s="10"/>
      <c r="O42" s="2">
        <v>75000</v>
      </c>
      <c r="P42" s="2">
        <v>75000</v>
      </c>
      <c r="Q42" s="2">
        <v>75000</v>
      </c>
    </row>
    <row r="43" spans="1:17" ht="11.1" customHeight="1" x14ac:dyDescent="0.2">
      <c r="A43" s="6"/>
      <c r="B43" s="6"/>
      <c r="C43" s="4"/>
      <c r="D43" s="6"/>
      <c r="E43" s="16"/>
      <c r="F43" s="6"/>
      <c r="G43" s="16"/>
      <c r="H43" s="2"/>
      <c r="I43" s="2"/>
      <c r="J43" s="2"/>
      <c r="K43" s="2"/>
      <c r="L43" s="2"/>
      <c r="M43" s="2"/>
      <c r="N43" s="10"/>
      <c r="O43" s="2"/>
      <c r="P43" s="2"/>
      <c r="Q43" s="2"/>
    </row>
    <row r="44" spans="1:17" ht="11.1" customHeight="1" x14ac:dyDescent="0.2">
      <c r="A44" s="6"/>
      <c r="B44" s="6">
        <v>3</v>
      </c>
      <c r="C44" s="4" t="s">
        <v>246</v>
      </c>
      <c r="D44" s="6" t="s">
        <v>13</v>
      </c>
      <c r="E44" s="16"/>
      <c r="F44" s="6">
        <v>31</v>
      </c>
      <c r="G44" s="16"/>
      <c r="H44" s="2"/>
      <c r="I44" s="2"/>
      <c r="J44" s="2"/>
      <c r="K44" s="2"/>
      <c r="L44" s="2">
        <v>150000</v>
      </c>
      <c r="M44" s="2"/>
      <c r="N44" s="10"/>
      <c r="O44" s="2">
        <v>150000</v>
      </c>
      <c r="P44" s="2">
        <v>150000</v>
      </c>
      <c r="Q44" s="2">
        <v>150000</v>
      </c>
    </row>
    <row r="45" spans="1:17" ht="11.1" customHeight="1" x14ac:dyDescent="0.2">
      <c r="A45" s="6"/>
      <c r="B45" s="6"/>
      <c r="C45" s="4"/>
      <c r="D45" s="6"/>
      <c r="E45" s="16"/>
      <c r="F45" s="6"/>
      <c r="G45" s="16"/>
      <c r="H45" s="2"/>
      <c r="I45" s="2"/>
      <c r="J45" s="2"/>
      <c r="K45" s="2"/>
      <c r="L45" s="2"/>
      <c r="M45" s="2"/>
      <c r="N45" s="10"/>
      <c r="O45" s="2"/>
      <c r="P45" s="2"/>
      <c r="Q45" s="25"/>
    </row>
    <row r="46" spans="1:17" ht="11.1" customHeight="1" x14ac:dyDescent="0.2">
      <c r="A46" s="6">
        <v>118819</v>
      </c>
      <c r="B46" s="6">
        <v>3</v>
      </c>
      <c r="C46" s="4" t="s">
        <v>85</v>
      </c>
      <c r="D46" s="6" t="s">
        <v>13</v>
      </c>
      <c r="E46" s="16">
        <v>46722</v>
      </c>
      <c r="F46" s="24" t="s">
        <v>92</v>
      </c>
      <c r="G46" s="16"/>
      <c r="H46" s="2"/>
      <c r="I46" s="2">
        <v>1857600</v>
      </c>
      <c r="J46" s="2"/>
      <c r="K46" s="2"/>
      <c r="L46" s="2"/>
      <c r="M46" s="2"/>
      <c r="N46" s="10" t="s">
        <v>86</v>
      </c>
      <c r="O46" s="2">
        <v>2322000</v>
      </c>
      <c r="P46" s="2">
        <v>2654200</v>
      </c>
      <c r="Q46" s="25">
        <f>P46*0.8</f>
        <v>2123360</v>
      </c>
    </row>
    <row r="47" spans="1:17" ht="11.1" customHeight="1" x14ac:dyDescent="0.2">
      <c r="A47" s="6"/>
      <c r="B47" s="6"/>
      <c r="C47" s="4"/>
      <c r="D47" s="6"/>
      <c r="E47" s="16"/>
      <c r="F47" s="24"/>
      <c r="G47" s="16"/>
      <c r="H47" s="2"/>
      <c r="I47" s="2"/>
      <c r="J47" s="2"/>
      <c r="K47" s="2"/>
      <c r="L47" s="2"/>
      <c r="M47" s="2"/>
      <c r="N47" s="10"/>
      <c r="O47" s="2"/>
      <c r="P47" s="2"/>
      <c r="Q47" s="25"/>
    </row>
    <row r="48" spans="1:17" ht="11.1" customHeight="1" x14ac:dyDescent="0.2">
      <c r="A48" s="6">
        <v>115805</v>
      </c>
      <c r="B48" s="6">
        <v>5</v>
      </c>
      <c r="C48" s="4" t="s">
        <v>194</v>
      </c>
      <c r="D48" s="6" t="s">
        <v>13</v>
      </c>
      <c r="E48" s="16">
        <v>46569</v>
      </c>
      <c r="F48" s="24" t="s">
        <v>90</v>
      </c>
      <c r="G48" s="16"/>
      <c r="H48" s="2"/>
      <c r="I48" s="2">
        <v>1687200</v>
      </c>
      <c r="J48" s="2"/>
      <c r="K48" s="2"/>
      <c r="L48" s="2"/>
      <c r="M48" s="2"/>
      <c r="N48" s="10" t="s">
        <v>195</v>
      </c>
      <c r="O48" s="2">
        <v>2109000</v>
      </c>
      <c r="P48" s="2">
        <v>2419900</v>
      </c>
      <c r="Q48" s="25">
        <v>1935920</v>
      </c>
    </row>
    <row r="49" spans="1:17" ht="11.1" customHeight="1" x14ac:dyDescent="0.2">
      <c r="A49" s="6">
        <v>124601</v>
      </c>
      <c r="B49" s="6">
        <v>5</v>
      </c>
      <c r="C49" s="4" t="s">
        <v>191</v>
      </c>
      <c r="D49" s="6" t="s">
        <v>13</v>
      </c>
      <c r="E49" s="16"/>
      <c r="F49" s="24">
        <v>30</v>
      </c>
      <c r="G49" s="16"/>
      <c r="H49" s="2"/>
      <c r="I49" s="2"/>
      <c r="J49" s="2"/>
      <c r="K49" s="2">
        <v>286147</v>
      </c>
      <c r="L49" s="2"/>
      <c r="M49" s="2"/>
      <c r="N49" s="10"/>
      <c r="O49" s="2">
        <v>286147</v>
      </c>
      <c r="P49" s="2">
        <v>286147</v>
      </c>
      <c r="Q49" s="2">
        <v>286147</v>
      </c>
    </row>
    <row r="50" spans="1:17" ht="11.1" customHeight="1" x14ac:dyDescent="0.2">
      <c r="A50" s="6"/>
      <c r="B50" s="6"/>
      <c r="C50" s="4"/>
      <c r="D50" s="6"/>
      <c r="E50" s="16"/>
      <c r="F50" s="6"/>
      <c r="G50" s="16"/>
      <c r="H50" s="2"/>
      <c r="I50" s="2"/>
      <c r="J50" s="2"/>
      <c r="K50" s="2"/>
      <c r="L50" s="2"/>
      <c r="M50" s="2"/>
      <c r="N50" s="10"/>
      <c r="O50" s="2"/>
      <c r="P50" s="2"/>
      <c r="Q50" s="25"/>
    </row>
    <row r="51" spans="1:17" ht="11.1" customHeight="1" x14ac:dyDescent="0.2">
      <c r="A51" s="6">
        <v>118622</v>
      </c>
      <c r="B51" s="6">
        <v>8</v>
      </c>
      <c r="C51" s="4" t="s">
        <v>69</v>
      </c>
      <c r="D51" s="6" t="s">
        <v>13</v>
      </c>
      <c r="E51" s="16">
        <v>46905</v>
      </c>
      <c r="F51" s="24" t="s">
        <v>89</v>
      </c>
      <c r="G51" s="16"/>
      <c r="H51" s="2"/>
      <c r="I51" s="2">
        <v>75000</v>
      </c>
      <c r="J51" s="2"/>
      <c r="K51" s="2"/>
      <c r="L51" s="2"/>
      <c r="M51" s="2"/>
      <c r="N51" s="10"/>
      <c r="O51" s="2">
        <v>75000</v>
      </c>
      <c r="P51" s="2">
        <v>75000</v>
      </c>
      <c r="Q51" s="25">
        <v>75000</v>
      </c>
    </row>
    <row r="52" spans="1:17" ht="11.1" customHeight="1" x14ac:dyDescent="0.2">
      <c r="A52" s="6"/>
      <c r="B52" s="6">
        <v>8</v>
      </c>
      <c r="C52" s="4" t="s">
        <v>220</v>
      </c>
      <c r="D52" s="6" t="s">
        <v>13</v>
      </c>
      <c r="E52" s="16"/>
      <c r="F52" s="24">
        <v>31</v>
      </c>
      <c r="G52" s="16"/>
      <c r="H52" s="2"/>
      <c r="I52" s="2"/>
      <c r="J52" s="2"/>
      <c r="K52" s="2"/>
      <c r="L52" s="2">
        <v>75000</v>
      </c>
      <c r="M52" s="2"/>
      <c r="N52" s="10"/>
      <c r="O52" s="2">
        <v>75000</v>
      </c>
      <c r="P52" s="2">
        <v>75000</v>
      </c>
      <c r="Q52" s="2">
        <v>75000</v>
      </c>
    </row>
    <row r="53" spans="1:17" ht="11.1" customHeight="1" x14ac:dyDescent="0.2">
      <c r="A53" s="6"/>
      <c r="B53" s="6">
        <v>8</v>
      </c>
      <c r="C53" s="4" t="s">
        <v>231</v>
      </c>
      <c r="D53" s="6" t="s">
        <v>13</v>
      </c>
      <c r="E53" s="16"/>
      <c r="F53" s="24">
        <v>31</v>
      </c>
      <c r="G53" s="16"/>
      <c r="H53" s="2"/>
      <c r="I53" s="2"/>
      <c r="J53" s="2"/>
      <c r="K53" s="2"/>
      <c r="L53" s="2">
        <v>100000</v>
      </c>
      <c r="M53" s="2"/>
      <c r="N53" s="10"/>
      <c r="O53" s="2">
        <v>100000</v>
      </c>
      <c r="P53" s="2">
        <v>100000</v>
      </c>
      <c r="Q53" s="2">
        <v>100000</v>
      </c>
    </row>
    <row r="54" spans="1:17" ht="11.1" customHeight="1" x14ac:dyDescent="0.2">
      <c r="A54" s="6"/>
      <c r="B54" s="6">
        <v>8</v>
      </c>
      <c r="C54" s="4" t="s">
        <v>234</v>
      </c>
      <c r="D54" s="6" t="s">
        <v>13</v>
      </c>
      <c r="E54" s="16"/>
      <c r="F54" s="24">
        <v>31</v>
      </c>
      <c r="G54" s="16"/>
      <c r="H54" s="2"/>
      <c r="I54" s="2"/>
      <c r="J54" s="2"/>
      <c r="K54" s="2"/>
      <c r="L54" s="2">
        <v>300000</v>
      </c>
      <c r="M54" s="2"/>
      <c r="N54" s="10"/>
      <c r="O54" s="2">
        <v>300000</v>
      </c>
      <c r="P54" s="2">
        <v>300000</v>
      </c>
      <c r="Q54" s="2">
        <v>300000</v>
      </c>
    </row>
    <row r="55" spans="1:17" ht="11.1" customHeight="1" x14ac:dyDescent="0.2">
      <c r="A55" s="6"/>
      <c r="B55" s="6"/>
      <c r="C55" s="4"/>
      <c r="D55" s="6"/>
      <c r="E55" s="16"/>
      <c r="F55" s="6"/>
      <c r="G55" s="16"/>
      <c r="H55" s="2"/>
      <c r="I55" s="2"/>
      <c r="J55" s="2"/>
      <c r="K55" s="2"/>
      <c r="L55" s="2"/>
      <c r="M55" s="2"/>
      <c r="N55" s="10"/>
      <c r="O55" s="2"/>
      <c r="P55" s="2"/>
      <c r="Q55" s="25"/>
    </row>
    <row r="56" spans="1:17" ht="11.1" customHeight="1" x14ac:dyDescent="0.2">
      <c r="A56" s="6">
        <v>121519</v>
      </c>
      <c r="B56" s="6">
        <v>6</v>
      </c>
      <c r="C56" s="4" t="s">
        <v>105</v>
      </c>
      <c r="D56" s="6" t="s">
        <v>13</v>
      </c>
      <c r="E56" s="16">
        <v>47025</v>
      </c>
      <c r="F56" s="24" t="s">
        <v>130</v>
      </c>
      <c r="G56" s="16"/>
      <c r="H56" s="2"/>
      <c r="I56" s="2"/>
      <c r="J56" s="2">
        <v>2115220</v>
      </c>
      <c r="K56" s="2"/>
      <c r="L56" s="2"/>
      <c r="M56" s="2"/>
      <c r="N56" s="10" t="s">
        <v>106</v>
      </c>
      <c r="O56" s="2">
        <v>2312750</v>
      </c>
      <c r="P56" s="2">
        <v>2644025</v>
      </c>
      <c r="Q56" s="25">
        <f>P56*0.8</f>
        <v>2115220</v>
      </c>
    </row>
    <row r="57" spans="1:17" ht="11.1" customHeight="1" x14ac:dyDescent="0.2">
      <c r="A57" s="6"/>
      <c r="B57" s="6"/>
      <c r="C57" s="4"/>
      <c r="D57" s="6"/>
      <c r="E57" s="16"/>
      <c r="F57" s="24"/>
      <c r="G57" s="16"/>
      <c r="H57" s="2"/>
      <c r="I57" s="2"/>
      <c r="J57" s="2"/>
      <c r="K57" s="2"/>
      <c r="L57" s="2"/>
      <c r="M57" s="2"/>
      <c r="N57" s="10"/>
      <c r="O57" s="2"/>
      <c r="P57" s="2"/>
      <c r="Q57" s="25"/>
    </row>
    <row r="58" spans="1:17" ht="11.1" customHeight="1" x14ac:dyDescent="0.2">
      <c r="A58" s="6">
        <v>124872</v>
      </c>
      <c r="B58" s="6">
        <v>2</v>
      </c>
      <c r="C58" s="4" t="s">
        <v>193</v>
      </c>
      <c r="D58" s="6" t="s">
        <v>13</v>
      </c>
      <c r="E58" s="16"/>
      <c r="F58" s="24">
        <v>30</v>
      </c>
      <c r="G58" s="16"/>
      <c r="H58" s="2"/>
      <c r="I58" s="2"/>
      <c r="J58" s="2"/>
      <c r="K58" s="2">
        <v>300000</v>
      </c>
      <c r="L58" s="2"/>
      <c r="M58" s="2"/>
      <c r="N58" s="10"/>
      <c r="O58" s="2">
        <v>300000</v>
      </c>
      <c r="P58" s="2">
        <v>300000</v>
      </c>
      <c r="Q58" s="2">
        <v>300000</v>
      </c>
    </row>
    <row r="59" spans="1:17" ht="11.1" customHeight="1" x14ac:dyDescent="0.2">
      <c r="A59" s="6">
        <v>126754</v>
      </c>
      <c r="B59" s="6">
        <v>2</v>
      </c>
      <c r="C59" s="4" t="s">
        <v>241</v>
      </c>
      <c r="D59" s="6" t="s">
        <v>13</v>
      </c>
      <c r="E59" s="16"/>
      <c r="F59" s="24">
        <v>31</v>
      </c>
      <c r="G59" s="16"/>
      <c r="H59" s="2"/>
      <c r="I59" s="2"/>
      <c r="J59" s="2"/>
      <c r="K59" s="2"/>
      <c r="L59" s="2">
        <v>300000</v>
      </c>
      <c r="M59" s="2"/>
      <c r="N59" s="10"/>
      <c r="O59" s="2">
        <v>300000</v>
      </c>
      <c r="P59" s="2">
        <v>300000</v>
      </c>
      <c r="Q59" s="2">
        <v>300000</v>
      </c>
    </row>
    <row r="60" spans="1:17" ht="11.1" customHeight="1" x14ac:dyDescent="0.2">
      <c r="A60" s="6">
        <v>126755</v>
      </c>
      <c r="B60" s="6">
        <v>2</v>
      </c>
      <c r="C60" s="4" t="s">
        <v>245</v>
      </c>
      <c r="D60" s="6" t="s">
        <v>13</v>
      </c>
      <c r="E60" s="16"/>
      <c r="F60" s="24">
        <v>31</v>
      </c>
      <c r="G60" s="16"/>
      <c r="H60" s="2"/>
      <c r="I60" s="2"/>
      <c r="J60" s="2"/>
      <c r="K60" s="2"/>
      <c r="L60" s="2">
        <v>150000</v>
      </c>
      <c r="M60" s="2"/>
      <c r="N60" s="10"/>
      <c r="O60" s="2">
        <v>150000</v>
      </c>
      <c r="P60" s="2">
        <v>150000</v>
      </c>
      <c r="Q60" s="2">
        <v>150000</v>
      </c>
    </row>
    <row r="61" spans="1:17" ht="11.1" customHeight="1" x14ac:dyDescent="0.2">
      <c r="A61" s="6"/>
      <c r="B61" s="6"/>
      <c r="C61" s="4"/>
      <c r="D61" s="6"/>
      <c r="E61" s="16"/>
      <c r="F61" s="6"/>
      <c r="G61" s="16"/>
      <c r="H61" s="2"/>
      <c r="I61" s="2"/>
      <c r="J61" s="2"/>
      <c r="K61" s="2"/>
      <c r="L61" s="2"/>
      <c r="M61" s="2"/>
      <c r="N61" s="10"/>
      <c r="O61" s="2"/>
      <c r="P61" s="2"/>
      <c r="Q61" s="25"/>
    </row>
    <row r="62" spans="1:17" x14ac:dyDescent="0.2">
      <c r="A62" s="6">
        <v>117562</v>
      </c>
      <c r="B62" s="6">
        <v>7</v>
      </c>
      <c r="C62" s="4" t="s">
        <v>45</v>
      </c>
      <c r="D62" s="6" t="s">
        <v>13</v>
      </c>
      <c r="E62" s="17">
        <v>46545</v>
      </c>
      <c r="F62" s="24" t="s">
        <v>93</v>
      </c>
      <c r="G62" s="16"/>
      <c r="H62" s="2">
        <v>1639333</v>
      </c>
      <c r="I62" s="2"/>
      <c r="J62" s="2"/>
      <c r="K62" s="2"/>
      <c r="L62" s="2"/>
      <c r="M62" s="2"/>
      <c r="N62" s="10" t="s">
        <v>46</v>
      </c>
      <c r="O62" s="2">
        <v>1933000</v>
      </c>
      <c r="P62" s="2">
        <v>2233000</v>
      </c>
      <c r="Q62" s="25">
        <f>P62*0.8</f>
        <v>1786400</v>
      </c>
    </row>
    <row r="63" spans="1:17" x14ac:dyDescent="0.2">
      <c r="A63" s="6">
        <v>119980</v>
      </c>
      <c r="B63" s="6">
        <v>7</v>
      </c>
      <c r="C63" s="4" t="s">
        <v>83</v>
      </c>
      <c r="D63" s="6" t="s">
        <v>13</v>
      </c>
      <c r="E63" s="17">
        <v>46569</v>
      </c>
      <c r="F63" s="24" t="s">
        <v>90</v>
      </c>
      <c r="G63" s="16"/>
      <c r="H63" s="2"/>
      <c r="I63" s="2">
        <v>2217520</v>
      </c>
      <c r="J63" s="2"/>
      <c r="K63" s="2"/>
      <c r="L63" s="2"/>
      <c r="M63" s="2"/>
      <c r="N63" s="10" t="s">
        <v>84</v>
      </c>
      <c r="O63" s="2">
        <v>2429000</v>
      </c>
      <c r="P63" s="2">
        <v>2771900</v>
      </c>
      <c r="Q63" s="25">
        <f>P63*0.8</f>
        <v>2217520</v>
      </c>
    </row>
    <row r="64" spans="1:17" x14ac:dyDescent="0.2">
      <c r="A64" s="6">
        <v>117563</v>
      </c>
      <c r="B64" s="6">
        <v>7</v>
      </c>
      <c r="C64" s="4" t="s">
        <v>47</v>
      </c>
      <c r="D64" s="6" t="s">
        <v>13</v>
      </c>
      <c r="E64" s="17">
        <v>46524</v>
      </c>
      <c r="F64" s="24" t="s">
        <v>93</v>
      </c>
      <c r="G64" s="16"/>
      <c r="H64" s="2">
        <v>1524880</v>
      </c>
      <c r="I64" s="2"/>
      <c r="J64" s="2"/>
      <c r="K64" s="2"/>
      <c r="L64" s="2"/>
      <c r="M64" s="2"/>
      <c r="N64" s="10" t="s">
        <v>48</v>
      </c>
      <c r="O64" s="2">
        <v>1614000</v>
      </c>
      <c r="P64" s="2">
        <v>1906100</v>
      </c>
      <c r="Q64" s="25">
        <f>P64*0.8</f>
        <v>1524880</v>
      </c>
    </row>
    <row r="65" spans="1:17" x14ac:dyDescent="0.2">
      <c r="A65" s="6">
        <v>119990</v>
      </c>
      <c r="B65" s="6">
        <v>7</v>
      </c>
      <c r="C65" s="4" t="s">
        <v>53</v>
      </c>
      <c r="D65" s="6" t="s">
        <v>13</v>
      </c>
      <c r="E65" s="17">
        <v>46478</v>
      </c>
      <c r="F65" s="24" t="s">
        <v>93</v>
      </c>
      <c r="G65" s="16"/>
      <c r="H65" s="2">
        <v>1143080</v>
      </c>
      <c r="I65" s="2"/>
      <c r="J65" s="2"/>
      <c r="K65" s="2"/>
      <c r="L65" s="2"/>
      <c r="M65" s="2"/>
      <c r="N65" s="10" t="s">
        <v>54</v>
      </c>
      <c r="O65" s="2">
        <v>1199000</v>
      </c>
      <c r="P65" s="2">
        <v>1428850</v>
      </c>
      <c r="Q65" s="25">
        <f>P65*0.8</f>
        <v>1143080</v>
      </c>
    </row>
    <row r="66" spans="1:17" x14ac:dyDescent="0.2">
      <c r="A66" s="6">
        <v>124714</v>
      </c>
      <c r="B66" s="6">
        <v>7</v>
      </c>
      <c r="C66" s="4" t="s">
        <v>160</v>
      </c>
      <c r="D66" s="6" t="s">
        <v>13</v>
      </c>
      <c r="E66" s="17"/>
      <c r="F66" s="24">
        <v>30</v>
      </c>
      <c r="G66" s="16"/>
      <c r="H66" s="2"/>
      <c r="I66" s="2"/>
      <c r="J66" s="2"/>
      <c r="K66" s="2">
        <v>1760800</v>
      </c>
      <c r="L66" s="2"/>
      <c r="M66" s="2"/>
      <c r="N66" s="10" t="s">
        <v>161</v>
      </c>
      <c r="O66" s="2">
        <v>2201000</v>
      </c>
      <c r="P66" s="2">
        <v>2521100</v>
      </c>
      <c r="Q66" s="25">
        <f>P66*0.8</f>
        <v>2016880</v>
      </c>
    </row>
    <row r="67" spans="1:17" x14ac:dyDescent="0.2">
      <c r="A67" s="6">
        <v>124744</v>
      </c>
      <c r="B67" s="6">
        <v>7</v>
      </c>
      <c r="C67" s="4" t="s">
        <v>186</v>
      </c>
      <c r="D67" s="6" t="s">
        <v>13</v>
      </c>
      <c r="E67" s="17"/>
      <c r="F67" s="24">
        <v>30</v>
      </c>
      <c r="G67" s="16"/>
      <c r="H67" s="2"/>
      <c r="I67" s="2"/>
      <c r="J67" s="2"/>
      <c r="K67" s="2">
        <v>300000</v>
      </c>
      <c r="L67" s="2"/>
      <c r="M67" s="2"/>
      <c r="N67" s="10"/>
      <c r="O67" s="2">
        <v>300000</v>
      </c>
      <c r="P67" s="2">
        <v>300000</v>
      </c>
      <c r="Q67" s="2">
        <v>300000</v>
      </c>
    </row>
    <row r="68" spans="1:17" x14ac:dyDescent="0.2">
      <c r="A68" s="6">
        <v>126495</v>
      </c>
      <c r="B68" s="6">
        <v>7</v>
      </c>
      <c r="C68" s="4" t="s">
        <v>233</v>
      </c>
      <c r="D68" s="6" t="s">
        <v>13</v>
      </c>
      <c r="E68" s="17"/>
      <c r="F68" s="24">
        <v>31</v>
      </c>
      <c r="G68" s="16"/>
      <c r="H68" s="2"/>
      <c r="I68" s="2"/>
      <c r="J68" s="2"/>
      <c r="K68" s="2"/>
      <c r="L68" s="2">
        <v>300000</v>
      </c>
      <c r="M68" s="2"/>
      <c r="N68" s="10"/>
      <c r="O68" s="2">
        <v>300000</v>
      </c>
      <c r="P68" s="2">
        <v>300000</v>
      </c>
      <c r="Q68" s="2">
        <v>300000</v>
      </c>
    </row>
    <row r="69" spans="1:17" x14ac:dyDescent="0.2">
      <c r="A69" s="6">
        <v>126504</v>
      </c>
      <c r="B69" s="6">
        <v>7</v>
      </c>
      <c r="C69" s="4" t="s">
        <v>242</v>
      </c>
      <c r="D69" s="6" t="s">
        <v>13</v>
      </c>
      <c r="E69" s="17"/>
      <c r="F69" s="24">
        <v>31</v>
      </c>
      <c r="G69" s="16"/>
      <c r="H69" s="2"/>
      <c r="I69" s="2"/>
      <c r="J69" s="2"/>
      <c r="K69" s="2"/>
      <c r="L69" s="2">
        <v>150000</v>
      </c>
      <c r="M69" s="2"/>
      <c r="N69" s="10"/>
      <c r="O69" s="2">
        <v>150000</v>
      </c>
      <c r="P69" s="2">
        <v>150000</v>
      </c>
      <c r="Q69" s="2">
        <v>150000</v>
      </c>
    </row>
    <row r="70" spans="1:17" x14ac:dyDescent="0.2">
      <c r="A70" s="6"/>
      <c r="B70" s="6"/>
      <c r="C70" s="4"/>
      <c r="D70" s="6"/>
      <c r="E70" s="17"/>
      <c r="F70" s="24"/>
      <c r="G70" s="16"/>
      <c r="H70" s="2"/>
      <c r="I70" s="2"/>
      <c r="J70" s="2"/>
      <c r="K70" s="2"/>
      <c r="L70" s="2"/>
      <c r="M70" s="2"/>
      <c r="N70" s="10"/>
      <c r="O70" s="2"/>
      <c r="P70" s="2"/>
      <c r="Q70" s="25"/>
    </row>
    <row r="71" spans="1:17" x14ac:dyDescent="0.2">
      <c r="A71" s="6">
        <v>124603</v>
      </c>
      <c r="B71" s="6">
        <v>5</v>
      </c>
      <c r="C71" s="4" t="s">
        <v>165</v>
      </c>
      <c r="D71" s="6" t="s">
        <v>13</v>
      </c>
      <c r="E71" s="17"/>
      <c r="F71" s="24">
        <v>30</v>
      </c>
      <c r="G71" s="16"/>
      <c r="H71" s="2"/>
      <c r="I71" s="2"/>
      <c r="J71" s="2"/>
      <c r="K71" s="2">
        <v>49500</v>
      </c>
      <c r="L71" s="2"/>
      <c r="M71" s="2"/>
      <c r="N71" s="10"/>
      <c r="O71" s="2">
        <v>49500</v>
      </c>
      <c r="P71" s="2">
        <v>49500</v>
      </c>
      <c r="Q71" s="2">
        <v>49500</v>
      </c>
    </row>
    <row r="72" spans="1:17" x14ac:dyDescent="0.2">
      <c r="A72" s="6"/>
      <c r="B72" s="6">
        <v>5</v>
      </c>
      <c r="C72" s="4" t="s">
        <v>166</v>
      </c>
      <c r="D72" s="6" t="s">
        <v>13</v>
      </c>
      <c r="E72" s="17"/>
      <c r="F72" s="24">
        <v>30</v>
      </c>
      <c r="G72" s="16"/>
      <c r="H72" s="2"/>
      <c r="I72" s="2"/>
      <c r="J72" s="2"/>
      <c r="K72" s="2">
        <v>150000</v>
      </c>
      <c r="L72" s="2"/>
      <c r="M72" s="2"/>
      <c r="N72" s="10"/>
      <c r="O72" s="2">
        <v>150000</v>
      </c>
      <c r="P72" s="2">
        <v>150000</v>
      </c>
      <c r="Q72" s="2">
        <v>150000</v>
      </c>
    </row>
    <row r="73" spans="1:17" x14ac:dyDescent="0.2">
      <c r="A73" s="6">
        <v>124602</v>
      </c>
      <c r="B73" s="6">
        <v>5</v>
      </c>
      <c r="C73" s="4" t="s">
        <v>167</v>
      </c>
      <c r="D73" s="6" t="s">
        <v>13</v>
      </c>
      <c r="E73" s="17"/>
      <c r="F73" s="24">
        <v>30</v>
      </c>
      <c r="G73" s="16"/>
      <c r="H73" s="2"/>
      <c r="I73" s="2"/>
      <c r="J73" s="2"/>
      <c r="K73" s="2">
        <v>199000</v>
      </c>
      <c r="L73" s="2"/>
      <c r="M73" s="2"/>
      <c r="N73" s="10"/>
      <c r="O73" s="2">
        <v>199000</v>
      </c>
      <c r="P73" s="2">
        <v>199000</v>
      </c>
      <c r="Q73" s="2">
        <v>199000</v>
      </c>
    </row>
    <row r="74" spans="1:17" x14ac:dyDescent="0.2">
      <c r="A74" s="6"/>
      <c r="B74" s="6"/>
      <c r="C74" s="4"/>
      <c r="D74" s="6"/>
      <c r="E74" s="17"/>
      <c r="F74" s="24"/>
      <c r="G74" s="16"/>
      <c r="H74" s="2"/>
      <c r="I74" s="2"/>
      <c r="J74" s="2"/>
      <c r="K74" s="2"/>
      <c r="L74" s="2"/>
      <c r="M74" s="2"/>
      <c r="N74" s="10"/>
      <c r="O74" s="2"/>
      <c r="P74" s="2"/>
      <c r="Q74" s="25"/>
    </row>
    <row r="75" spans="1:17" x14ac:dyDescent="0.2">
      <c r="A75" s="6">
        <v>123286</v>
      </c>
      <c r="B75" s="6">
        <v>11</v>
      </c>
      <c r="C75" s="4" t="s">
        <v>126</v>
      </c>
      <c r="D75" s="6" t="s">
        <v>13</v>
      </c>
      <c r="E75" s="17">
        <v>47178</v>
      </c>
      <c r="F75" s="24" t="s">
        <v>129</v>
      </c>
      <c r="G75" s="16"/>
      <c r="H75" s="2"/>
      <c r="I75" s="2"/>
      <c r="J75" s="2">
        <v>200000</v>
      </c>
      <c r="K75" s="2"/>
      <c r="L75" s="2"/>
      <c r="M75" s="2"/>
      <c r="N75" s="10"/>
      <c r="O75" s="2">
        <v>200000</v>
      </c>
      <c r="P75" s="2">
        <v>200000</v>
      </c>
      <c r="Q75" s="25">
        <v>200000</v>
      </c>
    </row>
    <row r="76" spans="1:17" x14ac:dyDescent="0.2">
      <c r="A76" s="6"/>
      <c r="B76" s="6">
        <v>11</v>
      </c>
      <c r="C76" s="4" t="s">
        <v>215</v>
      </c>
      <c r="D76" s="6" t="s">
        <v>13</v>
      </c>
      <c r="E76" s="17"/>
      <c r="F76" s="24">
        <v>31</v>
      </c>
      <c r="G76" s="16"/>
      <c r="H76" s="2"/>
      <c r="I76" s="2"/>
      <c r="J76" s="2"/>
      <c r="K76" s="2"/>
      <c r="L76" s="2">
        <v>300000</v>
      </c>
      <c r="M76" s="2"/>
      <c r="N76" s="10"/>
      <c r="O76" s="2">
        <v>300000</v>
      </c>
      <c r="P76" s="2">
        <v>300000</v>
      </c>
      <c r="Q76" s="2">
        <v>300000</v>
      </c>
    </row>
    <row r="77" spans="1:17" x14ac:dyDescent="0.2">
      <c r="A77" s="6"/>
      <c r="B77" s="6">
        <v>11</v>
      </c>
      <c r="C77" s="4" t="s">
        <v>215</v>
      </c>
      <c r="D77" s="6" t="s">
        <v>13</v>
      </c>
      <c r="E77" s="17"/>
      <c r="F77" s="24">
        <v>31</v>
      </c>
      <c r="G77" s="16"/>
      <c r="H77" s="2"/>
      <c r="I77" s="2"/>
      <c r="J77" s="2"/>
      <c r="K77" s="2"/>
      <c r="L77" s="2">
        <v>100000</v>
      </c>
      <c r="M77" s="2"/>
      <c r="N77" s="10"/>
      <c r="O77" s="2">
        <v>100000</v>
      </c>
      <c r="P77" s="2">
        <v>100000</v>
      </c>
      <c r="Q77" s="2">
        <v>100000</v>
      </c>
    </row>
    <row r="78" spans="1:17" x14ac:dyDescent="0.2">
      <c r="A78" s="6"/>
      <c r="B78" s="6">
        <v>11</v>
      </c>
      <c r="C78" s="4" t="s">
        <v>216</v>
      </c>
      <c r="D78" s="6" t="s">
        <v>13</v>
      </c>
      <c r="E78" s="17"/>
      <c r="F78" s="24">
        <v>31</v>
      </c>
      <c r="G78" s="16"/>
      <c r="H78" s="2"/>
      <c r="I78" s="2"/>
      <c r="J78" s="2"/>
      <c r="K78" s="2"/>
      <c r="L78" s="2">
        <v>150000</v>
      </c>
      <c r="M78" s="2"/>
      <c r="N78" s="10"/>
      <c r="O78" s="2">
        <v>150000</v>
      </c>
      <c r="P78" s="2">
        <v>150000</v>
      </c>
      <c r="Q78" s="2">
        <v>150000</v>
      </c>
    </row>
    <row r="79" spans="1:17" x14ac:dyDescent="0.2">
      <c r="A79" s="6"/>
      <c r="B79" s="6">
        <v>11</v>
      </c>
      <c r="C79" s="4" t="s">
        <v>216</v>
      </c>
      <c r="D79" s="6" t="s">
        <v>13</v>
      </c>
      <c r="E79" s="17"/>
      <c r="F79" s="24">
        <v>31</v>
      </c>
      <c r="G79" s="16"/>
      <c r="H79" s="2"/>
      <c r="I79" s="2"/>
      <c r="J79" s="2"/>
      <c r="K79" s="2"/>
      <c r="L79" s="2">
        <v>50000</v>
      </c>
      <c r="M79" s="2"/>
      <c r="N79" s="10"/>
      <c r="O79" s="2">
        <v>50000</v>
      </c>
      <c r="P79" s="2">
        <v>50000</v>
      </c>
      <c r="Q79" s="2">
        <v>50000</v>
      </c>
    </row>
    <row r="80" spans="1:17" x14ac:dyDescent="0.2">
      <c r="A80" s="6"/>
      <c r="B80" s="6"/>
      <c r="C80" s="4"/>
      <c r="D80" s="6"/>
      <c r="E80" s="17"/>
      <c r="F80" s="24"/>
      <c r="G80" s="16"/>
      <c r="H80" s="2"/>
      <c r="I80" s="2"/>
      <c r="J80" s="2"/>
      <c r="K80" s="2"/>
      <c r="L80" s="2"/>
      <c r="M80" s="2"/>
      <c r="N80" s="10"/>
      <c r="O80" s="2"/>
      <c r="P80" s="2"/>
      <c r="Q80" s="25"/>
    </row>
    <row r="81" spans="1:17" ht="11.1" customHeight="1" x14ac:dyDescent="0.2">
      <c r="A81" s="6">
        <v>122801</v>
      </c>
      <c r="B81" s="6">
        <v>9</v>
      </c>
      <c r="C81" s="4" t="s">
        <v>138</v>
      </c>
      <c r="D81" s="6" t="s">
        <v>13</v>
      </c>
      <c r="E81" s="17">
        <v>47028</v>
      </c>
      <c r="F81" s="24" t="s">
        <v>132</v>
      </c>
      <c r="G81" s="16"/>
      <c r="H81" s="2"/>
      <c r="I81" s="2"/>
      <c r="J81" s="2">
        <v>300000</v>
      </c>
      <c r="K81" s="2"/>
      <c r="L81" s="2"/>
      <c r="M81" s="2"/>
      <c r="N81" s="27"/>
      <c r="O81" s="2">
        <v>300000</v>
      </c>
      <c r="P81" s="2">
        <v>300000</v>
      </c>
      <c r="Q81" s="2">
        <v>300000</v>
      </c>
    </row>
    <row r="82" spans="1:17" ht="11.1" customHeight="1" x14ac:dyDescent="0.2">
      <c r="A82" s="6">
        <v>122800</v>
      </c>
      <c r="B82" s="6">
        <v>9</v>
      </c>
      <c r="C82" s="4" t="s">
        <v>139</v>
      </c>
      <c r="D82" s="6" t="s">
        <v>13</v>
      </c>
      <c r="E82" s="17">
        <v>47028</v>
      </c>
      <c r="F82" s="24" t="s">
        <v>132</v>
      </c>
      <c r="G82" s="16"/>
      <c r="H82" s="2"/>
      <c r="I82" s="2"/>
      <c r="J82" s="2">
        <v>150000</v>
      </c>
      <c r="K82" s="2"/>
      <c r="L82" s="2"/>
      <c r="M82" s="2"/>
      <c r="N82" s="27"/>
      <c r="O82" s="2">
        <v>150000</v>
      </c>
      <c r="P82" s="2">
        <v>150000</v>
      </c>
      <c r="Q82" s="2">
        <v>150000</v>
      </c>
    </row>
    <row r="83" spans="1:17" ht="11.1" customHeight="1" x14ac:dyDescent="0.2">
      <c r="A83" s="6"/>
      <c r="B83" s="6">
        <v>9</v>
      </c>
      <c r="C83" s="4" t="s">
        <v>230</v>
      </c>
      <c r="D83" s="6" t="s">
        <v>13</v>
      </c>
      <c r="E83" s="17"/>
      <c r="F83" s="24">
        <v>31</v>
      </c>
      <c r="G83" s="16"/>
      <c r="H83" s="2"/>
      <c r="I83" s="2"/>
      <c r="J83" s="2"/>
      <c r="K83" s="2"/>
      <c r="L83" s="2">
        <v>150000</v>
      </c>
      <c r="M83" s="2"/>
      <c r="N83" s="27"/>
      <c r="O83" s="2">
        <v>150000</v>
      </c>
      <c r="P83" s="2">
        <v>150000</v>
      </c>
      <c r="Q83" s="2">
        <v>150000</v>
      </c>
    </row>
    <row r="84" spans="1:17" ht="11.1" customHeight="1" x14ac:dyDescent="0.2">
      <c r="A84" s="6"/>
      <c r="B84" s="6">
        <v>9</v>
      </c>
      <c r="C84" s="4" t="s">
        <v>232</v>
      </c>
      <c r="D84" s="6" t="s">
        <v>13</v>
      </c>
      <c r="E84" s="17"/>
      <c r="F84" s="24">
        <v>31</v>
      </c>
      <c r="G84" s="16"/>
      <c r="H84" s="2"/>
      <c r="I84" s="2"/>
      <c r="J84" s="2"/>
      <c r="K84" s="2"/>
      <c r="L84" s="2">
        <v>300000</v>
      </c>
      <c r="M84" s="2"/>
      <c r="N84" s="27"/>
      <c r="O84" s="2">
        <v>300000</v>
      </c>
      <c r="P84" s="2">
        <v>300000</v>
      </c>
      <c r="Q84" s="2">
        <v>300000</v>
      </c>
    </row>
    <row r="85" spans="1:17" ht="11.1" customHeight="1" x14ac:dyDescent="0.2">
      <c r="A85" s="6"/>
      <c r="B85" s="6"/>
      <c r="C85" s="4"/>
      <c r="D85" s="6"/>
      <c r="E85" s="16"/>
      <c r="F85" s="6"/>
      <c r="G85" s="16"/>
      <c r="H85" s="2"/>
      <c r="I85" s="2"/>
      <c r="J85" s="2"/>
      <c r="K85" s="2"/>
      <c r="L85" s="2"/>
      <c r="M85" s="2"/>
      <c r="N85" s="10"/>
      <c r="O85" s="2"/>
      <c r="P85" s="2"/>
      <c r="Q85" s="25"/>
    </row>
    <row r="86" spans="1:17" ht="11.1" customHeight="1" x14ac:dyDescent="0.2">
      <c r="A86" s="6">
        <v>123992</v>
      </c>
      <c r="B86" s="6">
        <v>10</v>
      </c>
      <c r="C86" s="4" t="s">
        <v>35</v>
      </c>
      <c r="D86" s="6" t="s">
        <v>13</v>
      </c>
      <c r="E86" s="16">
        <v>46430</v>
      </c>
      <c r="F86" s="24" t="s">
        <v>50</v>
      </c>
      <c r="G86" s="16"/>
      <c r="H86" s="2">
        <v>300000</v>
      </c>
      <c r="I86" s="2"/>
      <c r="J86" s="2"/>
      <c r="K86" s="2"/>
      <c r="L86" s="2"/>
      <c r="M86" s="2"/>
      <c r="N86" s="10"/>
      <c r="O86" s="2">
        <v>300000</v>
      </c>
      <c r="P86" s="2">
        <v>300000</v>
      </c>
      <c r="Q86" s="25">
        <v>300000</v>
      </c>
    </row>
    <row r="87" spans="1:17" ht="11.1" customHeight="1" x14ac:dyDescent="0.2">
      <c r="A87" s="6">
        <v>125013</v>
      </c>
      <c r="B87" s="6">
        <v>10</v>
      </c>
      <c r="C87" s="4" t="s">
        <v>164</v>
      </c>
      <c r="D87" s="6" t="s">
        <v>13</v>
      </c>
      <c r="E87" s="16"/>
      <c r="F87" s="24">
        <v>30</v>
      </c>
      <c r="G87" s="16"/>
      <c r="H87" s="2"/>
      <c r="I87" s="2"/>
      <c r="J87" s="2"/>
      <c r="K87" s="2">
        <v>300000</v>
      </c>
      <c r="L87" s="2"/>
      <c r="M87" s="2"/>
      <c r="N87" s="10"/>
      <c r="O87" s="2">
        <v>300000</v>
      </c>
      <c r="P87" s="2">
        <v>300000</v>
      </c>
      <c r="Q87" s="2">
        <v>300000</v>
      </c>
    </row>
    <row r="88" spans="1:17" ht="11.1" customHeight="1" x14ac:dyDescent="0.2">
      <c r="A88" s="6">
        <v>125006</v>
      </c>
      <c r="B88" s="6">
        <v>10</v>
      </c>
      <c r="C88" s="4" t="s">
        <v>173</v>
      </c>
      <c r="D88" s="6" t="s">
        <v>13</v>
      </c>
      <c r="E88" s="16"/>
      <c r="F88" s="24">
        <v>30</v>
      </c>
      <c r="G88" s="16"/>
      <c r="H88" s="2"/>
      <c r="I88" s="2"/>
      <c r="J88" s="2"/>
      <c r="K88" s="2">
        <v>150000</v>
      </c>
      <c r="L88" s="2"/>
      <c r="M88" s="2"/>
      <c r="N88" s="10"/>
      <c r="O88" s="2">
        <v>150000</v>
      </c>
      <c r="P88" s="2">
        <v>150000</v>
      </c>
      <c r="Q88" s="2">
        <v>150000</v>
      </c>
    </row>
    <row r="89" spans="1:17" ht="11.1" customHeight="1" x14ac:dyDescent="0.2">
      <c r="A89" s="6"/>
      <c r="B89" s="6">
        <v>10</v>
      </c>
      <c r="C89" s="4" t="s">
        <v>212</v>
      </c>
      <c r="D89" s="6" t="s">
        <v>13</v>
      </c>
      <c r="E89" s="16"/>
      <c r="F89" s="24">
        <v>31</v>
      </c>
      <c r="G89" s="16"/>
      <c r="H89" s="2"/>
      <c r="I89" s="2"/>
      <c r="J89" s="2"/>
      <c r="K89" s="2"/>
      <c r="L89" s="2">
        <v>300000</v>
      </c>
      <c r="M89" s="2"/>
      <c r="N89" s="10"/>
      <c r="O89" s="2">
        <v>300000</v>
      </c>
      <c r="P89" s="2">
        <v>300000</v>
      </c>
      <c r="Q89" s="2">
        <v>300000</v>
      </c>
    </row>
    <row r="90" spans="1:17" ht="11.1" customHeight="1" x14ac:dyDescent="0.2">
      <c r="A90" s="6"/>
      <c r="B90" s="6"/>
      <c r="C90" s="4"/>
      <c r="D90" s="6"/>
      <c r="E90" s="16"/>
      <c r="F90" s="6"/>
      <c r="G90" s="16"/>
      <c r="H90" s="2"/>
      <c r="I90" s="2"/>
      <c r="J90" s="2"/>
      <c r="K90" s="2"/>
      <c r="L90" s="2"/>
      <c r="M90" s="2"/>
      <c r="N90" s="10"/>
      <c r="O90" s="2"/>
      <c r="P90" s="2"/>
      <c r="Q90" s="25"/>
    </row>
    <row r="91" spans="1:17" ht="11.1" customHeight="1" x14ac:dyDescent="0.2">
      <c r="A91" s="6">
        <v>123285</v>
      </c>
      <c r="B91" s="6">
        <v>11</v>
      </c>
      <c r="C91" s="4" t="s">
        <v>128</v>
      </c>
      <c r="D91" s="6" t="s">
        <v>13</v>
      </c>
      <c r="E91" s="16">
        <v>46937</v>
      </c>
      <c r="F91" s="24" t="s">
        <v>130</v>
      </c>
      <c r="G91" s="16"/>
      <c r="H91" s="2"/>
      <c r="I91" s="2"/>
      <c r="J91" s="2">
        <v>150000</v>
      </c>
      <c r="K91" s="2"/>
      <c r="L91" s="2"/>
      <c r="M91" s="2"/>
      <c r="N91" s="10"/>
      <c r="O91" s="2">
        <v>150000</v>
      </c>
      <c r="P91" s="2">
        <v>150000</v>
      </c>
      <c r="Q91" s="25">
        <v>150000</v>
      </c>
    </row>
    <row r="92" spans="1:17" ht="11.1" customHeight="1" x14ac:dyDescent="0.2">
      <c r="A92" s="6">
        <v>124815</v>
      </c>
      <c r="B92" s="6">
        <v>11</v>
      </c>
      <c r="C92" s="4" t="s">
        <v>175</v>
      </c>
      <c r="D92" s="6" t="s">
        <v>13</v>
      </c>
      <c r="E92" s="16"/>
      <c r="F92" s="24">
        <v>30</v>
      </c>
      <c r="G92" s="16"/>
      <c r="H92" s="2"/>
      <c r="I92" s="2"/>
      <c r="J92" s="2"/>
      <c r="K92" s="2">
        <v>150000</v>
      </c>
      <c r="L92" s="2"/>
      <c r="M92" s="2"/>
      <c r="N92" s="10"/>
      <c r="O92" s="2">
        <v>150000</v>
      </c>
      <c r="P92" s="2">
        <v>150000</v>
      </c>
      <c r="Q92" s="2">
        <v>150000</v>
      </c>
    </row>
    <row r="93" spans="1:17" ht="11.1" customHeight="1" x14ac:dyDescent="0.2">
      <c r="A93" s="6"/>
      <c r="B93" s="6"/>
      <c r="C93" s="4"/>
      <c r="D93" s="6"/>
      <c r="E93" s="16"/>
      <c r="F93" s="6"/>
      <c r="G93" s="16"/>
      <c r="H93" s="2"/>
      <c r="I93" s="2"/>
      <c r="J93" s="2"/>
      <c r="K93" s="2"/>
      <c r="L93" s="2"/>
      <c r="M93" s="2"/>
      <c r="N93" s="10"/>
      <c r="O93" s="2"/>
      <c r="P93" s="2"/>
      <c r="Q93" s="25"/>
    </row>
    <row r="94" spans="1:17" ht="11.1" customHeight="1" x14ac:dyDescent="0.2">
      <c r="A94" s="6">
        <v>118902</v>
      </c>
      <c r="B94" s="6">
        <v>3</v>
      </c>
      <c r="C94" s="4" t="s">
        <v>57</v>
      </c>
      <c r="D94" s="6" t="s">
        <v>13</v>
      </c>
      <c r="E94" s="16">
        <v>46388</v>
      </c>
      <c r="F94" s="24" t="s">
        <v>50</v>
      </c>
      <c r="G94" s="16"/>
      <c r="H94" s="2">
        <v>990400</v>
      </c>
      <c r="I94" s="2"/>
      <c r="J94" s="2"/>
      <c r="K94" s="2"/>
      <c r="L94" s="2"/>
      <c r="M94" s="2"/>
      <c r="N94" s="10" t="s">
        <v>27</v>
      </c>
      <c r="O94" s="2">
        <v>1238000</v>
      </c>
      <c r="P94" s="2">
        <v>1473700</v>
      </c>
      <c r="Q94" s="25">
        <f>P94*0.8</f>
        <v>1178960</v>
      </c>
    </row>
    <row r="95" spans="1:17" ht="11.1" customHeight="1" x14ac:dyDescent="0.2">
      <c r="A95" s="6">
        <v>121869</v>
      </c>
      <c r="B95" s="6">
        <v>3</v>
      </c>
      <c r="C95" s="4" t="s">
        <v>133</v>
      </c>
      <c r="D95" s="6" t="s">
        <v>13</v>
      </c>
      <c r="E95" s="16">
        <v>47200</v>
      </c>
      <c r="F95" s="24" t="s">
        <v>129</v>
      </c>
      <c r="G95" s="16"/>
      <c r="H95" s="2"/>
      <c r="I95" s="2"/>
      <c r="J95" s="2">
        <v>200000</v>
      </c>
      <c r="K95" s="2"/>
      <c r="L95" s="2"/>
      <c r="M95" s="2"/>
      <c r="N95" s="10"/>
      <c r="O95" s="2">
        <v>200000</v>
      </c>
      <c r="P95" s="2">
        <v>200000</v>
      </c>
      <c r="Q95" s="25">
        <v>200000</v>
      </c>
    </row>
    <row r="96" spans="1:17" ht="11.1" customHeight="1" x14ac:dyDescent="0.2">
      <c r="A96" s="6">
        <v>124615</v>
      </c>
      <c r="B96" s="6">
        <v>3</v>
      </c>
      <c r="C96" s="4" t="s">
        <v>182</v>
      </c>
      <c r="D96" s="6" t="s">
        <v>13</v>
      </c>
      <c r="E96" s="16"/>
      <c r="F96" s="24">
        <v>30</v>
      </c>
      <c r="G96" s="16"/>
      <c r="H96" s="2"/>
      <c r="I96" s="2"/>
      <c r="J96" s="2"/>
      <c r="K96" s="2">
        <v>200000</v>
      </c>
      <c r="L96" s="2"/>
      <c r="M96" s="2"/>
      <c r="N96" s="10"/>
      <c r="O96" s="2">
        <v>200000</v>
      </c>
      <c r="P96" s="2">
        <v>200000</v>
      </c>
      <c r="Q96" s="2">
        <v>200000</v>
      </c>
    </row>
    <row r="97" spans="1:17" ht="11.1" customHeight="1" x14ac:dyDescent="0.2">
      <c r="A97" s="6">
        <v>124616</v>
      </c>
      <c r="B97" s="6">
        <v>3</v>
      </c>
      <c r="C97" s="4" t="s">
        <v>183</v>
      </c>
      <c r="D97" s="6" t="s">
        <v>13</v>
      </c>
      <c r="E97" s="16"/>
      <c r="F97" s="24">
        <v>30</v>
      </c>
      <c r="G97" s="16"/>
      <c r="H97" s="2"/>
      <c r="I97" s="2"/>
      <c r="J97" s="2"/>
      <c r="K97" s="2">
        <v>150000</v>
      </c>
      <c r="L97" s="2"/>
      <c r="M97" s="2"/>
      <c r="N97" s="10"/>
      <c r="O97" s="2">
        <v>150000</v>
      </c>
      <c r="P97" s="2">
        <v>150000</v>
      </c>
      <c r="Q97" s="2">
        <v>150000</v>
      </c>
    </row>
    <row r="98" spans="1:17" ht="11.1" customHeight="1" x14ac:dyDescent="0.2">
      <c r="A98" s="6"/>
      <c r="B98" s="6">
        <v>3</v>
      </c>
      <c r="C98" s="4" t="s">
        <v>235</v>
      </c>
      <c r="D98" s="6"/>
      <c r="E98" s="16"/>
      <c r="F98" s="24">
        <v>31</v>
      </c>
      <c r="G98" s="16"/>
      <c r="H98" s="2"/>
      <c r="I98" s="2"/>
      <c r="J98" s="2"/>
      <c r="K98" s="2"/>
      <c r="L98" s="2">
        <v>200000</v>
      </c>
      <c r="M98" s="2"/>
      <c r="N98" s="10"/>
      <c r="O98" s="2">
        <v>200000</v>
      </c>
      <c r="P98" s="2">
        <v>200000</v>
      </c>
      <c r="Q98" s="2">
        <v>200000</v>
      </c>
    </row>
    <row r="99" spans="1:17" ht="11.1" customHeight="1" x14ac:dyDescent="0.2">
      <c r="A99" s="6"/>
      <c r="B99" s="6">
        <v>3</v>
      </c>
      <c r="C99" s="4" t="s">
        <v>237</v>
      </c>
      <c r="D99" s="6"/>
      <c r="E99" s="16"/>
      <c r="F99" s="24">
        <v>31</v>
      </c>
      <c r="G99" s="16"/>
      <c r="H99" s="2"/>
      <c r="I99" s="2"/>
      <c r="J99" s="2"/>
      <c r="K99" s="2"/>
      <c r="L99" s="2">
        <v>100000</v>
      </c>
      <c r="M99" s="2"/>
      <c r="N99" s="10"/>
      <c r="O99" s="2">
        <v>100000</v>
      </c>
      <c r="P99" s="2">
        <v>100000</v>
      </c>
      <c r="Q99" s="2">
        <v>100000</v>
      </c>
    </row>
    <row r="100" spans="1:17" ht="11.1" customHeight="1" x14ac:dyDescent="0.2">
      <c r="A100" s="6"/>
      <c r="B100" s="6"/>
      <c r="C100" s="4"/>
      <c r="D100" s="6"/>
      <c r="E100" s="16"/>
      <c r="F100" s="6"/>
      <c r="G100" s="16"/>
      <c r="H100" s="2"/>
      <c r="I100" s="2"/>
      <c r="J100" s="2"/>
      <c r="K100" s="2"/>
      <c r="L100" s="2"/>
      <c r="M100" s="2"/>
      <c r="N100" s="10"/>
      <c r="O100" s="2"/>
      <c r="P100" s="2"/>
      <c r="Q100" s="25"/>
    </row>
    <row r="101" spans="1:17" ht="11.1" customHeight="1" x14ac:dyDescent="0.2">
      <c r="A101" s="6">
        <v>118663</v>
      </c>
      <c r="B101" s="6">
        <v>9</v>
      </c>
      <c r="C101" s="4" t="s">
        <v>66</v>
      </c>
      <c r="D101" s="6" t="s">
        <v>13</v>
      </c>
      <c r="E101" s="16">
        <v>46273</v>
      </c>
      <c r="F101" s="24" t="s">
        <v>49</v>
      </c>
      <c r="G101" s="16" t="s">
        <v>253</v>
      </c>
      <c r="H101" s="2">
        <v>150000</v>
      </c>
      <c r="I101" s="2"/>
      <c r="J101" s="2"/>
      <c r="K101" s="2"/>
      <c r="L101" s="2"/>
      <c r="M101" s="2"/>
      <c r="N101" s="10"/>
      <c r="O101" s="2">
        <v>150000</v>
      </c>
      <c r="P101" s="2">
        <v>150000</v>
      </c>
      <c r="Q101" s="25">
        <v>150000</v>
      </c>
    </row>
    <row r="102" spans="1:17" ht="11.1" customHeight="1" x14ac:dyDescent="0.2">
      <c r="A102" s="6">
        <v>121796</v>
      </c>
      <c r="B102" s="6">
        <v>9</v>
      </c>
      <c r="C102" s="4" t="s">
        <v>119</v>
      </c>
      <c r="D102" s="6" t="s">
        <v>13</v>
      </c>
      <c r="E102" s="16">
        <v>47028</v>
      </c>
      <c r="F102" s="24" t="s">
        <v>132</v>
      </c>
      <c r="G102" s="16"/>
      <c r="H102" s="2"/>
      <c r="I102" s="2"/>
      <c r="J102" s="2">
        <v>150000</v>
      </c>
      <c r="K102" s="2"/>
      <c r="L102" s="2"/>
      <c r="M102" s="2"/>
      <c r="N102" s="10"/>
      <c r="O102" s="2">
        <v>150000</v>
      </c>
      <c r="P102" s="2">
        <v>150000</v>
      </c>
      <c r="Q102" s="25">
        <v>150000</v>
      </c>
    </row>
    <row r="103" spans="1:17" ht="11.1" customHeight="1" x14ac:dyDescent="0.2">
      <c r="A103" s="6"/>
      <c r="B103" s="6">
        <v>9</v>
      </c>
      <c r="C103" s="4" t="s">
        <v>218</v>
      </c>
      <c r="D103" s="6" t="s">
        <v>13</v>
      </c>
      <c r="E103" s="16"/>
      <c r="F103" s="24">
        <v>31</v>
      </c>
      <c r="G103" s="16"/>
      <c r="H103" s="2"/>
      <c r="I103" s="2"/>
      <c r="J103" s="2"/>
      <c r="K103" s="2"/>
      <c r="L103" s="2">
        <v>300000</v>
      </c>
      <c r="M103" s="2"/>
      <c r="N103" s="10"/>
      <c r="O103" s="2">
        <v>300000</v>
      </c>
      <c r="P103" s="2">
        <v>300000</v>
      </c>
      <c r="Q103" s="2">
        <v>300000</v>
      </c>
    </row>
    <row r="104" spans="1:17" ht="11.1" customHeight="1" x14ac:dyDescent="0.2">
      <c r="A104" s="6"/>
      <c r="B104" s="6">
        <v>9</v>
      </c>
      <c r="C104" s="4" t="s">
        <v>226</v>
      </c>
      <c r="D104" s="6" t="s">
        <v>13</v>
      </c>
      <c r="E104" s="16"/>
      <c r="F104" s="24">
        <v>31</v>
      </c>
      <c r="G104" s="16"/>
      <c r="H104" s="2"/>
      <c r="I104" s="2"/>
      <c r="J104" s="2"/>
      <c r="K104" s="2"/>
      <c r="L104" s="2">
        <v>150000</v>
      </c>
      <c r="M104" s="2"/>
      <c r="N104" s="10"/>
      <c r="O104" s="2">
        <v>150000</v>
      </c>
      <c r="P104" s="2">
        <v>150000</v>
      </c>
      <c r="Q104" s="2">
        <v>150000</v>
      </c>
    </row>
    <row r="105" spans="1:17" ht="11.1" customHeight="1" x14ac:dyDescent="0.2">
      <c r="A105" s="6"/>
      <c r="B105" s="6"/>
      <c r="C105" s="4"/>
      <c r="D105" s="6"/>
      <c r="E105" s="16"/>
      <c r="F105" s="24"/>
      <c r="G105" s="16"/>
      <c r="H105" s="2"/>
      <c r="I105" s="2"/>
      <c r="J105" s="2"/>
      <c r="K105" s="2"/>
      <c r="L105" s="2"/>
      <c r="M105" s="2"/>
      <c r="N105" s="10"/>
      <c r="O105" s="2"/>
      <c r="P105" s="2"/>
      <c r="Q105" s="25"/>
    </row>
    <row r="106" spans="1:17" ht="11.1" customHeight="1" x14ac:dyDescent="0.2">
      <c r="A106" s="6">
        <v>123298</v>
      </c>
      <c r="B106" s="6">
        <v>11</v>
      </c>
      <c r="C106" s="4" t="s">
        <v>136</v>
      </c>
      <c r="D106" s="6" t="s">
        <v>13</v>
      </c>
      <c r="E106" s="16">
        <v>47177</v>
      </c>
      <c r="F106" s="24" t="s">
        <v>129</v>
      </c>
      <c r="G106" s="16"/>
      <c r="H106" s="2"/>
      <c r="I106" s="2"/>
      <c r="J106" s="2">
        <v>300000</v>
      </c>
      <c r="K106" s="2"/>
      <c r="L106" s="2"/>
      <c r="M106" s="2"/>
      <c r="N106" s="10"/>
      <c r="O106" s="2">
        <v>300000</v>
      </c>
      <c r="P106" s="2">
        <v>300000</v>
      </c>
      <c r="Q106" s="25">
        <v>300000</v>
      </c>
    </row>
    <row r="107" spans="1:17" ht="11.1" customHeight="1" x14ac:dyDescent="0.2">
      <c r="A107" s="6">
        <v>124814</v>
      </c>
      <c r="B107" s="6">
        <v>11</v>
      </c>
      <c r="C107" s="4" t="s">
        <v>176</v>
      </c>
      <c r="D107" s="6" t="s">
        <v>13</v>
      </c>
      <c r="E107" s="16"/>
      <c r="F107" s="24">
        <v>30</v>
      </c>
      <c r="G107" s="16"/>
      <c r="H107" s="2"/>
      <c r="I107" s="2"/>
      <c r="J107" s="2"/>
      <c r="K107" s="2">
        <v>300000</v>
      </c>
      <c r="L107" s="2"/>
      <c r="M107" s="2"/>
      <c r="N107" s="10"/>
      <c r="O107" s="2">
        <v>300000</v>
      </c>
      <c r="P107" s="2">
        <v>300000</v>
      </c>
      <c r="Q107" s="2">
        <v>300000</v>
      </c>
    </row>
    <row r="108" spans="1:17" ht="11.1" customHeight="1" x14ac:dyDescent="0.2">
      <c r="A108" s="6"/>
      <c r="B108" s="6"/>
      <c r="C108" s="4"/>
      <c r="D108" s="6"/>
      <c r="E108" s="16"/>
      <c r="F108" s="24"/>
      <c r="G108" s="16"/>
      <c r="H108" s="2"/>
      <c r="I108" s="2"/>
      <c r="J108" s="2"/>
      <c r="K108" s="2"/>
      <c r="L108" s="2"/>
      <c r="M108" s="2"/>
      <c r="N108" s="10"/>
      <c r="O108" s="2"/>
      <c r="P108" s="2"/>
      <c r="Q108" s="25"/>
    </row>
    <row r="109" spans="1:17" ht="11.1" customHeight="1" x14ac:dyDescent="0.2">
      <c r="A109" s="6">
        <v>124640</v>
      </c>
      <c r="B109" s="6">
        <v>7</v>
      </c>
      <c r="C109" s="4" t="s">
        <v>185</v>
      </c>
      <c r="D109" s="6" t="s">
        <v>13</v>
      </c>
      <c r="E109" s="16"/>
      <c r="F109" s="24">
        <v>30</v>
      </c>
      <c r="G109" s="16"/>
      <c r="H109" s="2"/>
      <c r="I109" s="2"/>
      <c r="J109" s="2"/>
      <c r="K109" s="2">
        <v>150000</v>
      </c>
      <c r="L109" s="2"/>
      <c r="M109" s="2"/>
      <c r="N109" s="10"/>
      <c r="O109" s="2">
        <v>150000</v>
      </c>
      <c r="P109" s="2">
        <v>150000</v>
      </c>
      <c r="Q109" s="2">
        <v>150000</v>
      </c>
    </row>
    <row r="110" spans="1:17" ht="11.1" customHeight="1" x14ac:dyDescent="0.2">
      <c r="A110" s="6">
        <v>124637</v>
      </c>
      <c r="B110" s="6">
        <v>7</v>
      </c>
      <c r="C110" s="4" t="s">
        <v>189</v>
      </c>
      <c r="D110" s="6" t="s">
        <v>13</v>
      </c>
      <c r="E110" s="16"/>
      <c r="F110" s="24">
        <v>30</v>
      </c>
      <c r="G110" s="16"/>
      <c r="H110" s="2"/>
      <c r="I110" s="2"/>
      <c r="J110" s="2"/>
      <c r="K110" s="2">
        <v>300000</v>
      </c>
      <c r="L110" s="2"/>
      <c r="M110" s="2"/>
      <c r="N110" s="10"/>
      <c r="O110" s="2">
        <v>300000</v>
      </c>
      <c r="P110" s="2">
        <v>300000</v>
      </c>
      <c r="Q110" s="2">
        <v>300000</v>
      </c>
    </row>
    <row r="111" spans="1:17" ht="11.1" customHeight="1" x14ac:dyDescent="0.2">
      <c r="A111" s="6">
        <v>126509</v>
      </c>
      <c r="B111" s="6">
        <v>7</v>
      </c>
      <c r="C111" s="4" t="s">
        <v>238</v>
      </c>
      <c r="D111" s="6" t="s">
        <v>13</v>
      </c>
      <c r="E111" s="16"/>
      <c r="F111" s="24">
        <v>31</v>
      </c>
      <c r="G111" s="16"/>
      <c r="H111" s="2"/>
      <c r="I111" s="2"/>
      <c r="J111" s="2"/>
      <c r="K111" s="2"/>
      <c r="L111" s="2">
        <v>150000</v>
      </c>
      <c r="M111" s="2"/>
      <c r="N111" s="10"/>
      <c r="O111" s="2">
        <v>150000</v>
      </c>
      <c r="P111" s="2">
        <v>150000</v>
      </c>
      <c r="Q111" s="2">
        <v>150000</v>
      </c>
    </row>
    <row r="112" spans="1:17" ht="11.1" customHeight="1" x14ac:dyDescent="0.2">
      <c r="A112" s="6"/>
      <c r="B112" s="6"/>
      <c r="C112" s="4"/>
      <c r="D112" s="6"/>
      <c r="E112" s="16"/>
      <c r="F112" s="24"/>
      <c r="G112" s="16"/>
      <c r="H112" s="2"/>
      <c r="I112" s="2"/>
      <c r="J112" s="2"/>
      <c r="K112" s="2"/>
      <c r="L112" s="2"/>
      <c r="M112" s="2"/>
      <c r="N112" s="10"/>
      <c r="O112" s="2"/>
      <c r="P112" s="2"/>
      <c r="Q112" s="25"/>
    </row>
    <row r="113" spans="1:17" ht="11.1" customHeight="1" x14ac:dyDescent="0.2">
      <c r="A113" s="6">
        <v>122463</v>
      </c>
      <c r="B113" s="6">
        <v>3</v>
      </c>
      <c r="C113" s="4" t="s">
        <v>43</v>
      </c>
      <c r="D113" s="6" t="s">
        <v>13</v>
      </c>
      <c r="E113" s="16">
        <v>46447</v>
      </c>
      <c r="F113" s="24" t="s">
        <v>50</v>
      </c>
      <c r="G113" s="26"/>
      <c r="H113" s="2">
        <v>324800</v>
      </c>
      <c r="I113" s="2"/>
      <c r="J113" s="2"/>
      <c r="K113" s="2"/>
      <c r="L113" s="2"/>
      <c r="M113" s="2"/>
      <c r="N113" s="4" t="s">
        <v>44</v>
      </c>
      <c r="O113" s="2">
        <v>406000</v>
      </c>
      <c r="P113" s="2">
        <v>531000</v>
      </c>
      <c r="Q113" s="25">
        <f t="shared" ref="Q113:Q120" si="1">P113*0.8</f>
        <v>424800</v>
      </c>
    </row>
    <row r="114" spans="1:17" ht="11.1" customHeight="1" x14ac:dyDescent="0.2">
      <c r="A114" s="6">
        <v>124058</v>
      </c>
      <c r="B114" s="6">
        <v>3</v>
      </c>
      <c r="C114" s="4" t="s">
        <v>71</v>
      </c>
      <c r="D114" s="6" t="s">
        <v>13</v>
      </c>
      <c r="E114" s="16">
        <v>46848</v>
      </c>
      <c r="F114" s="24" t="s">
        <v>90</v>
      </c>
      <c r="G114" s="26"/>
      <c r="H114" s="2"/>
      <c r="I114" s="2">
        <v>557000</v>
      </c>
      <c r="J114" s="2"/>
      <c r="K114" s="2"/>
      <c r="L114" s="2"/>
      <c r="M114" s="2"/>
      <c r="N114" s="4" t="s">
        <v>72</v>
      </c>
      <c r="O114" s="2">
        <v>557000</v>
      </c>
      <c r="P114" s="2">
        <v>693400</v>
      </c>
      <c r="Q114" s="25">
        <f t="shared" si="1"/>
        <v>554720</v>
      </c>
    </row>
    <row r="115" spans="1:17" ht="11.1" customHeight="1" x14ac:dyDescent="0.2">
      <c r="A115" s="6"/>
      <c r="B115" s="6">
        <v>3</v>
      </c>
      <c r="C115" s="4" t="s">
        <v>142</v>
      </c>
      <c r="D115" s="6" t="s">
        <v>13</v>
      </c>
      <c r="E115" s="16"/>
      <c r="F115" s="24">
        <v>29</v>
      </c>
      <c r="G115" s="26"/>
      <c r="H115" s="2"/>
      <c r="I115" s="2"/>
      <c r="J115" s="2">
        <v>695565</v>
      </c>
      <c r="K115" s="2"/>
      <c r="L115" s="2"/>
      <c r="M115" s="2"/>
      <c r="N115" s="4"/>
      <c r="O115" s="2">
        <v>869456</v>
      </c>
      <c r="P115" s="2">
        <v>1068347</v>
      </c>
      <c r="Q115" s="25">
        <f t="shared" si="1"/>
        <v>854677.60000000009</v>
      </c>
    </row>
    <row r="116" spans="1:17" ht="11.1" customHeight="1" x14ac:dyDescent="0.2">
      <c r="A116" s="6">
        <v>119617</v>
      </c>
      <c r="B116" s="6">
        <v>3</v>
      </c>
      <c r="C116" s="4" t="s">
        <v>41</v>
      </c>
      <c r="D116" s="6" t="s">
        <v>13</v>
      </c>
      <c r="E116" s="16">
        <v>46388</v>
      </c>
      <c r="F116" s="24" t="s">
        <v>50</v>
      </c>
      <c r="G116" s="16"/>
      <c r="H116" s="2">
        <v>853600</v>
      </c>
      <c r="I116" s="2"/>
      <c r="J116" s="2"/>
      <c r="K116" s="2"/>
      <c r="L116" s="2"/>
      <c r="M116" s="2"/>
      <c r="N116" s="4" t="s">
        <v>42</v>
      </c>
      <c r="O116" s="2">
        <v>1067000</v>
      </c>
      <c r="P116" s="2">
        <v>1277050</v>
      </c>
      <c r="Q116" s="25">
        <f t="shared" si="1"/>
        <v>1021640</v>
      </c>
    </row>
    <row r="117" spans="1:17" ht="11.1" customHeight="1" x14ac:dyDescent="0.2">
      <c r="A117" s="6">
        <v>124056</v>
      </c>
      <c r="B117" s="6">
        <v>3</v>
      </c>
      <c r="C117" s="4" t="s">
        <v>73</v>
      </c>
      <c r="D117" s="6" t="s">
        <v>13</v>
      </c>
      <c r="E117" s="16">
        <v>46848</v>
      </c>
      <c r="F117" s="24" t="s">
        <v>89</v>
      </c>
      <c r="G117" s="16"/>
      <c r="H117" s="2"/>
      <c r="I117" s="2">
        <v>1530400</v>
      </c>
      <c r="J117" s="2"/>
      <c r="K117" s="2"/>
      <c r="L117" s="2"/>
      <c r="M117" s="2"/>
      <c r="N117" s="4" t="s">
        <v>74</v>
      </c>
      <c r="O117" s="2">
        <v>1913000</v>
      </c>
      <c r="P117" s="2">
        <v>2213000</v>
      </c>
      <c r="Q117" s="25">
        <f t="shared" si="1"/>
        <v>1770400</v>
      </c>
    </row>
    <row r="118" spans="1:17" ht="11.1" customHeight="1" x14ac:dyDescent="0.2">
      <c r="A118" s="6"/>
      <c r="B118" s="6">
        <v>3</v>
      </c>
      <c r="C118" s="4" t="s">
        <v>149</v>
      </c>
      <c r="D118" s="6" t="s">
        <v>13</v>
      </c>
      <c r="E118" s="16"/>
      <c r="F118" s="24">
        <v>30</v>
      </c>
      <c r="G118" s="16"/>
      <c r="H118" s="2"/>
      <c r="I118" s="2"/>
      <c r="J118" s="2"/>
      <c r="K118" s="2">
        <v>540400</v>
      </c>
      <c r="L118" s="2"/>
      <c r="M118" s="2"/>
      <c r="N118" s="4"/>
      <c r="O118" s="2">
        <v>675500</v>
      </c>
      <c r="P118" s="2">
        <v>835600</v>
      </c>
      <c r="Q118" s="25">
        <f t="shared" si="1"/>
        <v>668480</v>
      </c>
    </row>
    <row r="119" spans="1:17" ht="11.1" customHeight="1" x14ac:dyDescent="0.2">
      <c r="A119" s="6"/>
      <c r="B119" s="6">
        <v>3</v>
      </c>
      <c r="C119" s="4" t="s">
        <v>206</v>
      </c>
      <c r="D119" s="6" t="s">
        <v>13</v>
      </c>
      <c r="E119" s="16"/>
      <c r="F119" s="24">
        <v>31</v>
      </c>
      <c r="G119" s="16"/>
      <c r="H119" s="2"/>
      <c r="I119" s="2"/>
      <c r="J119" s="2"/>
      <c r="K119" s="2"/>
      <c r="L119" s="2">
        <v>356129</v>
      </c>
      <c r="M119" s="2"/>
      <c r="N119" s="4"/>
      <c r="O119" s="2">
        <v>445161</v>
      </c>
      <c r="P119" s="2">
        <v>570161</v>
      </c>
      <c r="Q119" s="25">
        <f t="shared" si="1"/>
        <v>456128.80000000005</v>
      </c>
    </row>
    <row r="120" spans="1:17" ht="11.1" customHeight="1" x14ac:dyDescent="0.2">
      <c r="A120" s="6"/>
      <c r="B120" s="6">
        <v>3</v>
      </c>
      <c r="C120" s="4" t="s">
        <v>207</v>
      </c>
      <c r="D120" s="6" t="s">
        <v>13</v>
      </c>
      <c r="E120" s="16"/>
      <c r="F120" s="24">
        <v>31</v>
      </c>
      <c r="G120" s="16"/>
      <c r="H120" s="2"/>
      <c r="I120" s="2"/>
      <c r="J120" s="2"/>
      <c r="K120" s="2"/>
      <c r="L120" s="2">
        <v>741935</v>
      </c>
      <c r="M120" s="2"/>
      <c r="N120" s="4"/>
      <c r="O120" s="2">
        <v>927419</v>
      </c>
      <c r="P120" s="2">
        <v>1127419</v>
      </c>
      <c r="Q120" s="25">
        <f t="shared" si="1"/>
        <v>901935.20000000007</v>
      </c>
    </row>
    <row r="121" spans="1:17" ht="11.1" customHeight="1" x14ac:dyDescent="0.2">
      <c r="A121" s="6"/>
      <c r="B121" s="6"/>
      <c r="C121" s="4"/>
      <c r="D121" s="6"/>
      <c r="E121" s="16"/>
      <c r="F121" s="6"/>
      <c r="G121" s="26"/>
      <c r="H121" s="2"/>
      <c r="I121" s="2"/>
      <c r="J121" s="2"/>
      <c r="K121" s="2"/>
      <c r="L121" s="2"/>
      <c r="M121" s="2"/>
      <c r="N121" s="4"/>
      <c r="O121" s="4"/>
      <c r="P121" s="4"/>
      <c r="Q121" s="25"/>
    </row>
    <row r="122" spans="1:17" ht="11.1" customHeight="1" x14ac:dyDescent="0.2">
      <c r="A122" s="6">
        <v>118973</v>
      </c>
      <c r="B122" s="6">
        <v>2</v>
      </c>
      <c r="C122" s="4" t="s">
        <v>79</v>
      </c>
      <c r="D122" s="6" t="s">
        <v>13</v>
      </c>
      <c r="E122" s="16">
        <v>46844</v>
      </c>
      <c r="F122" s="24" t="s">
        <v>89</v>
      </c>
      <c r="G122" s="26"/>
      <c r="H122" s="2"/>
      <c r="I122" s="2">
        <v>834400</v>
      </c>
      <c r="J122" s="2"/>
      <c r="K122" s="2"/>
      <c r="L122" s="2"/>
      <c r="M122" s="2"/>
      <c r="N122" s="4" t="s">
        <v>80</v>
      </c>
      <c r="O122" s="2">
        <v>1043000</v>
      </c>
      <c r="P122" s="2">
        <v>1249450</v>
      </c>
      <c r="Q122" s="25">
        <f t="shared" ref="Q122:Q130" si="2">P122*0.8</f>
        <v>999560</v>
      </c>
    </row>
    <row r="123" spans="1:17" ht="11.1" customHeight="1" x14ac:dyDescent="0.2">
      <c r="A123" s="6">
        <v>122186</v>
      </c>
      <c r="B123" s="6">
        <v>2</v>
      </c>
      <c r="C123" s="4" t="s">
        <v>103</v>
      </c>
      <c r="D123" s="6" t="s">
        <v>13</v>
      </c>
      <c r="E123" s="16">
        <v>47150</v>
      </c>
      <c r="F123" s="24" t="s">
        <v>129</v>
      </c>
      <c r="G123" s="26"/>
      <c r="H123" s="2"/>
      <c r="I123" s="2"/>
      <c r="J123" s="2">
        <v>881050</v>
      </c>
      <c r="K123" s="2"/>
      <c r="L123" s="2"/>
      <c r="M123" s="2"/>
      <c r="N123" s="4" t="s">
        <v>104</v>
      </c>
      <c r="O123" s="2">
        <v>1101313</v>
      </c>
      <c r="P123" s="2">
        <v>1316556</v>
      </c>
      <c r="Q123" s="25">
        <f t="shared" si="2"/>
        <v>1053244.8</v>
      </c>
    </row>
    <row r="124" spans="1:17" ht="11.1" customHeight="1" x14ac:dyDescent="0.2">
      <c r="A124" s="6">
        <v>118970</v>
      </c>
      <c r="B124" s="6">
        <v>2</v>
      </c>
      <c r="C124" s="4" t="s">
        <v>81</v>
      </c>
      <c r="D124" s="6" t="s">
        <v>13</v>
      </c>
      <c r="E124" s="16">
        <v>46413</v>
      </c>
      <c r="F124" s="24" t="s">
        <v>50</v>
      </c>
      <c r="G124" s="26"/>
      <c r="H124" s="2">
        <v>956495</v>
      </c>
      <c r="I124" s="2"/>
      <c r="J124" s="2"/>
      <c r="K124" s="2"/>
      <c r="L124" s="2"/>
      <c r="M124" s="2"/>
      <c r="N124" s="4" t="s">
        <v>82</v>
      </c>
      <c r="O124" s="2">
        <v>1032000</v>
      </c>
      <c r="P124" s="2">
        <v>1236800</v>
      </c>
      <c r="Q124" s="25">
        <f t="shared" si="2"/>
        <v>989440</v>
      </c>
    </row>
    <row r="125" spans="1:17" ht="11.1" customHeight="1" x14ac:dyDescent="0.2">
      <c r="A125" s="6">
        <v>118972</v>
      </c>
      <c r="B125" s="6">
        <v>2</v>
      </c>
      <c r="C125" s="4" t="s">
        <v>77</v>
      </c>
      <c r="D125" s="6" t="s">
        <v>13</v>
      </c>
      <c r="E125" s="16">
        <v>46844</v>
      </c>
      <c r="F125" s="24" t="s">
        <v>89</v>
      </c>
      <c r="G125" s="26"/>
      <c r="H125" s="2"/>
      <c r="I125" s="2">
        <v>834400</v>
      </c>
      <c r="J125" s="2"/>
      <c r="K125" s="2"/>
      <c r="L125" s="2"/>
      <c r="M125" s="2"/>
      <c r="N125" s="4" t="s">
        <v>78</v>
      </c>
      <c r="O125" s="2">
        <v>1043000</v>
      </c>
      <c r="P125" s="2">
        <v>1249450</v>
      </c>
      <c r="Q125" s="25">
        <f t="shared" si="2"/>
        <v>999560</v>
      </c>
    </row>
    <row r="126" spans="1:17" ht="11.1" customHeight="1" x14ac:dyDescent="0.2">
      <c r="A126" s="6">
        <v>124662</v>
      </c>
      <c r="B126" s="6">
        <v>2</v>
      </c>
      <c r="C126" s="4" t="s">
        <v>150</v>
      </c>
      <c r="D126" s="6" t="s">
        <v>13</v>
      </c>
      <c r="E126" s="16"/>
      <c r="F126" s="24">
        <v>30</v>
      </c>
      <c r="G126" s="26"/>
      <c r="H126" s="2"/>
      <c r="I126" s="2"/>
      <c r="J126" s="2"/>
      <c r="K126" s="2">
        <v>900400</v>
      </c>
      <c r="L126" s="2"/>
      <c r="M126" s="2"/>
      <c r="N126" s="4" t="s">
        <v>151</v>
      </c>
      <c r="O126" s="2">
        <v>1125500</v>
      </c>
      <c r="P126" s="2">
        <v>1344325</v>
      </c>
      <c r="Q126" s="25">
        <f t="shared" si="2"/>
        <v>1075460</v>
      </c>
    </row>
    <row r="127" spans="1:17" ht="11.1" customHeight="1" x14ac:dyDescent="0.2">
      <c r="A127" s="6">
        <v>124660</v>
      </c>
      <c r="B127" s="6">
        <v>2</v>
      </c>
      <c r="C127" s="4" t="s">
        <v>152</v>
      </c>
      <c r="D127" s="6" t="s">
        <v>13</v>
      </c>
      <c r="E127" s="16"/>
      <c r="F127" s="24">
        <v>30</v>
      </c>
      <c r="G127" s="26"/>
      <c r="H127" s="2"/>
      <c r="I127" s="2"/>
      <c r="J127" s="2"/>
      <c r="K127" s="2">
        <v>900400</v>
      </c>
      <c r="L127" s="2"/>
      <c r="M127" s="2"/>
      <c r="N127" s="4" t="s">
        <v>153</v>
      </c>
      <c r="O127" s="2">
        <v>1125500</v>
      </c>
      <c r="P127" s="2">
        <v>1344325</v>
      </c>
      <c r="Q127" s="25">
        <f t="shared" si="2"/>
        <v>1075460</v>
      </c>
    </row>
    <row r="128" spans="1:17" ht="11.1" customHeight="1" x14ac:dyDescent="0.2">
      <c r="A128" s="6">
        <v>126757</v>
      </c>
      <c r="B128" s="6">
        <v>2</v>
      </c>
      <c r="C128" s="4" t="s">
        <v>208</v>
      </c>
      <c r="D128" s="6" t="s">
        <v>13</v>
      </c>
      <c r="E128" s="16"/>
      <c r="F128" s="24">
        <v>31</v>
      </c>
      <c r="G128" s="26"/>
      <c r="H128" s="2"/>
      <c r="I128" s="2"/>
      <c r="J128" s="2"/>
      <c r="K128" s="2"/>
      <c r="L128" s="2">
        <v>741935</v>
      </c>
      <c r="M128" s="2"/>
      <c r="N128" s="4"/>
      <c r="O128" s="2">
        <v>927419</v>
      </c>
      <c r="P128" s="2">
        <v>1127419</v>
      </c>
      <c r="Q128" s="25">
        <f t="shared" si="2"/>
        <v>901935.20000000007</v>
      </c>
    </row>
    <row r="129" spans="1:17" ht="11.1" customHeight="1" x14ac:dyDescent="0.2">
      <c r="A129" s="6">
        <v>126758</v>
      </c>
      <c r="B129" s="6">
        <v>2</v>
      </c>
      <c r="C129" s="4" t="s">
        <v>209</v>
      </c>
      <c r="D129" s="6" t="s">
        <v>13</v>
      </c>
      <c r="E129" s="16"/>
      <c r="F129" s="24">
        <v>31</v>
      </c>
      <c r="G129" s="26"/>
      <c r="H129" s="2"/>
      <c r="I129" s="2"/>
      <c r="J129" s="2"/>
      <c r="K129" s="2"/>
      <c r="L129" s="2">
        <v>697419</v>
      </c>
      <c r="M129" s="2"/>
      <c r="N129" s="4"/>
      <c r="O129" s="2">
        <v>871774</v>
      </c>
      <c r="P129" s="2">
        <v>1071129</v>
      </c>
      <c r="Q129" s="25">
        <f t="shared" si="2"/>
        <v>856903.20000000007</v>
      </c>
    </row>
    <row r="130" spans="1:17" ht="11.1" customHeight="1" x14ac:dyDescent="0.2">
      <c r="A130" s="6">
        <v>126759</v>
      </c>
      <c r="B130" s="6">
        <v>2</v>
      </c>
      <c r="C130" s="4" t="s">
        <v>210</v>
      </c>
      <c r="D130" s="6" t="s">
        <v>13</v>
      </c>
      <c r="E130" s="16"/>
      <c r="F130" s="24">
        <v>31</v>
      </c>
      <c r="G130" s="26"/>
      <c r="H130" s="2"/>
      <c r="I130" s="2"/>
      <c r="J130" s="2"/>
      <c r="K130" s="2"/>
      <c r="L130" s="2">
        <v>667742</v>
      </c>
      <c r="M130" s="2"/>
      <c r="N130" s="4"/>
      <c r="O130" s="2">
        <v>834677</v>
      </c>
      <c r="P130" s="2">
        <v>1026613</v>
      </c>
      <c r="Q130" s="25">
        <f t="shared" si="2"/>
        <v>821290.4</v>
      </c>
    </row>
    <row r="131" spans="1:17" ht="11.1" customHeight="1" x14ac:dyDescent="0.2">
      <c r="A131" s="6"/>
      <c r="B131" s="6"/>
      <c r="C131" s="4"/>
      <c r="D131" s="6"/>
      <c r="E131" s="16"/>
      <c r="F131" s="6"/>
      <c r="G131" s="26"/>
      <c r="H131" s="2"/>
      <c r="I131" s="2"/>
      <c r="J131" s="2"/>
      <c r="K131" s="2"/>
      <c r="L131" s="2"/>
      <c r="M131" s="2"/>
      <c r="N131" s="4"/>
      <c r="O131" s="4"/>
      <c r="P131" s="4"/>
      <c r="Q131" s="25"/>
    </row>
    <row r="132" spans="1:17" ht="11.1" customHeight="1" x14ac:dyDescent="0.2">
      <c r="A132" s="6">
        <v>116876</v>
      </c>
      <c r="B132" s="6">
        <v>6</v>
      </c>
      <c r="C132" s="4" t="s">
        <v>31</v>
      </c>
      <c r="D132" s="6" t="s">
        <v>13</v>
      </c>
      <c r="E132" s="16">
        <v>46510</v>
      </c>
      <c r="F132" s="24" t="s">
        <v>93</v>
      </c>
      <c r="G132" s="26"/>
      <c r="H132" s="2">
        <v>1319720</v>
      </c>
      <c r="I132" s="2"/>
      <c r="J132" s="2"/>
      <c r="K132" s="2"/>
      <c r="L132" s="2"/>
      <c r="M132" s="2"/>
      <c r="N132" s="4" t="s">
        <v>32</v>
      </c>
      <c r="O132" s="2">
        <v>1391000</v>
      </c>
      <c r="P132" s="2">
        <v>1649650</v>
      </c>
      <c r="Q132" s="25">
        <f>P132*0.8</f>
        <v>1319720</v>
      </c>
    </row>
    <row r="133" spans="1:17" ht="11.1" customHeight="1" x14ac:dyDescent="0.2">
      <c r="A133" s="6"/>
      <c r="B133" s="6"/>
      <c r="C133" s="4"/>
      <c r="D133" s="6"/>
      <c r="E133" s="16"/>
      <c r="F133" s="6"/>
      <c r="G133" s="26"/>
      <c r="H133" s="2"/>
      <c r="I133" s="2"/>
      <c r="J133" s="2"/>
      <c r="K133" s="2"/>
      <c r="L133" s="2"/>
      <c r="M133" s="2"/>
      <c r="N133" s="4"/>
      <c r="O133" s="4"/>
      <c r="P133" s="4"/>
      <c r="Q133" s="25"/>
    </row>
    <row r="134" spans="1:17" ht="11.1" customHeight="1" x14ac:dyDescent="0.2">
      <c r="A134" s="6"/>
      <c r="B134" s="6">
        <v>3</v>
      </c>
      <c r="C134" s="4" t="s">
        <v>192</v>
      </c>
      <c r="D134" s="6" t="s">
        <v>13</v>
      </c>
      <c r="E134" s="16"/>
      <c r="F134" s="6">
        <v>30</v>
      </c>
      <c r="G134" s="26"/>
      <c r="H134" s="2"/>
      <c r="I134" s="2"/>
      <c r="J134" s="2"/>
      <c r="K134" s="2">
        <v>100000</v>
      </c>
      <c r="L134" s="2"/>
      <c r="M134" s="2"/>
      <c r="N134" s="4"/>
      <c r="O134" s="2">
        <v>100000</v>
      </c>
      <c r="P134" s="2">
        <v>100000</v>
      </c>
      <c r="Q134" s="2">
        <v>100000</v>
      </c>
    </row>
    <row r="135" spans="1:17" ht="11.1" customHeight="1" x14ac:dyDescent="0.2">
      <c r="A135" s="6"/>
      <c r="B135" s="6"/>
      <c r="C135" s="4"/>
      <c r="D135" s="6"/>
      <c r="E135" s="16"/>
      <c r="F135" s="6"/>
      <c r="G135" s="26"/>
      <c r="H135" s="2"/>
      <c r="I135" s="2"/>
      <c r="J135" s="2"/>
      <c r="K135" s="2"/>
      <c r="L135" s="2"/>
      <c r="M135" s="2"/>
      <c r="N135" s="4"/>
      <c r="O135" s="2"/>
      <c r="P135" s="2"/>
      <c r="Q135" s="2"/>
    </row>
    <row r="136" spans="1:17" ht="11.1" customHeight="1" x14ac:dyDescent="0.2">
      <c r="A136" s="6">
        <v>126564</v>
      </c>
      <c r="B136" s="6">
        <v>1</v>
      </c>
      <c r="C136" s="4" t="s">
        <v>248</v>
      </c>
      <c r="D136" s="6" t="s">
        <v>13</v>
      </c>
      <c r="E136" s="16"/>
      <c r="F136" s="6">
        <v>31</v>
      </c>
      <c r="G136" s="26"/>
      <c r="H136" s="2"/>
      <c r="I136" s="2"/>
      <c r="J136" s="2"/>
      <c r="K136" s="2"/>
      <c r="L136" s="2">
        <v>100000</v>
      </c>
      <c r="M136" s="2"/>
      <c r="N136" s="4"/>
      <c r="O136" s="2">
        <v>100000</v>
      </c>
      <c r="P136" s="2">
        <v>100000</v>
      </c>
      <c r="Q136" s="2">
        <v>100000</v>
      </c>
    </row>
    <row r="137" spans="1:17" ht="11.1" customHeight="1" x14ac:dyDescent="0.2">
      <c r="A137" s="6"/>
      <c r="B137" s="6"/>
      <c r="C137" s="4"/>
      <c r="D137" s="6"/>
      <c r="E137" s="16"/>
      <c r="F137" s="6"/>
      <c r="G137" s="16"/>
      <c r="H137" s="2"/>
      <c r="I137" s="2"/>
      <c r="J137" s="2"/>
      <c r="K137" s="2"/>
      <c r="L137" s="2"/>
      <c r="M137" s="2"/>
      <c r="N137" s="10"/>
      <c r="O137" s="2"/>
      <c r="P137" s="2"/>
      <c r="Q137" s="25"/>
    </row>
    <row r="138" spans="1:17" ht="11.1" customHeight="1" x14ac:dyDescent="0.2">
      <c r="A138" s="6">
        <v>123890</v>
      </c>
      <c r="B138" s="6">
        <v>10</v>
      </c>
      <c r="C138" s="4" t="s">
        <v>111</v>
      </c>
      <c r="D138" s="6"/>
      <c r="E138" s="17">
        <v>47027</v>
      </c>
      <c r="F138" s="24" t="s">
        <v>132</v>
      </c>
      <c r="G138" s="16"/>
      <c r="H138" s="2"/>
      <c r="I138" s="2"/>
      <c r="J138" s="2">
        <v>200000</v>
      </c>
      <c r="K138" s="2"/>
      <c r="L138" s="2"/>
      <c r="M138" s="2"/>
      <c r="N138" s="10"/>
      <c r="O138" s="2">
        <v>200000</v>
      </c>
      <c r="P138" s="2">
        <v>200000</v>
      </c>
      <c r="Q138" s="25">
        <v>200000</v>
      </c>
    </row>
    <row r="139" spans="1:17" ht="11.1" customHeight="1" x14ac:dyDescent="0.2">
      <c r="A139" s="6"/>
      <c r="B139" s="6">
        <v>10</v>
      </c>
      <c r="C139" s="4" t="s">
        <v>162</v>
      </c>
      <c r="D139" s="6"/>
      <c r="E139" s="17"/>
      <c r="F139" s="24">
        <v>30</v>
      </c>
      <c r="G139" s="16"/>
      <c r="H139" s="2"/>
      <c r="I139" s="2"/>
      <c r="J139" s="2"/>
      <c r="K139" s="2">
        <v>200000</v>
      </c>
      <c r="L139" s="2"/>
      <c r="M139" s="2"/>
      <c r="N139" s="10"/>
      <c r="O139" s="2">
        <v>200000</v>
      </c>
      <c r="P139" s="2">
        <v>200000</v>
      </c>
      <c r="Q139" s="2">
        <v>200000</v>
      </c>
    </row>
    <row r="140" spans="1:17" ht="11.1" customHeight="1" x14ac:dyDescent="0.2">
      <c r="A140" s="6"/>
      <c r="B140" s="6">
        <v>10</v>
      </c>
      <c r="C140" s="4" t="s">
        <v>213</v>
      </c>
      <c r="D140" s="6" t="s">
        <v>13</v>
      </c>
      <c r="E140" s="17"/>
      <c r="F140" s="24">
        <v>31</v>
      </c>
      <c r="G140" s="16"/>
      <c r="H140" s="2"/>
      <c r="I140" s="2"/>
      <c r="J140" s="2"/>
      <c r="K140" s="2"/>
      <c r="L140" s="2">
        <v>200000</v>
      </c>
      <c r="M140" s="2"/>
      <c r="N140" s="10"/>
      <c r="O140" s="2">
        <v>200000</v>
      </c>
      <c r="P140" s="2">
        <v>200000</v>
      </c>
      <c r="Q140" s="2">
        <v>200000</v>
      </c>
    </row>
    <row r="141" spans="1:17" ht="11.1" customHeight="1" x14ac:dyDescent="0.2">
      <c r="A141" s="6"/>
      <c r="B141" s="6"/>
      <c r="C141" s="4"/>
      <c r="D141" s="6"/>
      <c r="E141" s="17"/>
      <c r="F141" s="24"/>
      <c r="G141" s="16"/>
      <c r="H141" s="2"/>
      <c r="I141" s="2"/>
      <c r="J141" s="2"/>
      <c r="K141" s="2"/>
      <c r="L141" s="2"/>
      <c r="M141" s="2"/>
      <c r="N141" s="10"/>
      <c r="O141" s="2"/>
      <c r="P141" s="2"/>
      <c r="Q141" s="25"/>
    </row>
    <row r="142" spans="1:17" ht="11.1" customHeight="1" x14ac:dyDescent="0.2">
      <c r="A142" s="6">
        <v>115812</v>
      </c>
      <c r="B142" s="6">
        <v>5</v>
      </c>
      <c r="C142" s="4" t="s">
        <v>34</v>
      </c>
      <c r="D142" s="6" t="s">
        <v>13</v>
      </c>
      <c r="E142" s="17">
        <v>46387</v>
      </c>
      <c r="F142" s="24" t="s">
        <v>91</v>
      </c>
      <c r="G142" s="16" t="s">
        <v>253</v>
      </c>
      <c r="H142" s="2">
        <v>290000</v>
      </c>
      <c r="I142" s="2"/>
      <c r="J142" s="2"/>
      <c r="K142" s="2"/>
      <c r="L142" s="2"/>
      <c r="M142" s="2"/>
      <c r="N142" s="10"/>
      <c r="O142" s="2">
        <v>300000</v>
      </c>
      <c r="P142" s="2">
        <v>300000</v>
      </c>
      <c r="Q142" s="25">
        <v>300000</v>
      </c>
    </row>
    <row r="143" spans="1:17" ht="11.1" customHeight="1" x14ac:dyDescent="0.2">
      <c r="A143" s="6">
        <v>118616</v>
      </c>
      <c r="B143" s="6">
        <v>5</v>
      </c>
      <c r="C143" s="4" t="s">
        <v>70</v>
      </c>
      <c r="D143" s="6" t="s">
        <v>13</v>
      </c>
      <c r="E143" s="17">
        <v>46660</v>
      </c>
      <c r="F143" s="24" t="s">
        <v>90</v>
      </c>
      <c r="G143" s="16"/>
      <c r="H143" s="2"/>
      <c r="I143" s="2">
        <v>300000</v>
      </c>
      <c r="J143" s="2"/>
      <c r="K143" s="2"/>
      <c r="L143" s="2"/>
      <c r="M143" s="2"/>
      <c r="N143" s="10"/>
      <c r="O143" s="2">
        <v>300000</v>
      </c>
      <c r="P143" s="2">
        <v>300000</v>
      </c>
      <c r="Q143" s="25">
        <v>300000</v>
      </c>
    </row>
    <row r="144" spans="1:17" ht="11.1" customHeight="1" x14ac:dyDescent="0.2">
      <c r="A144" s="6">
        <v>121383</v>
      </c>
      <c r="B144" s="6">
        <v>5</v>
      </c>
      <c r="C144" s="4" t="s">
        <v>125</v>
      </c>
      <c r="D144" s="6" t="s">
        <v>13</v>
      </c>
      <c r="E144" s="17">
        <v>47119</v>
      </c>
      <c r="F144" s="24" t="s">
        <v>129</v>
      </c>
      <c r="G144" s="16"/>
      <c r="H144" s="2"/>
      <c r="I144" s="2"/>
      <c r="J144" s="2">
        <v>300000</v>
      </c>
      <c r="K144" s="2"/>
      <c r="L144" s="2"/>
      <c r="M144" s="2"/>
      <c r="N144" s="10"/>
      <c r="O144" s="2">
        <v>300000</v>
      </c>
      <c r="P144" s="2">
        <v>300000</v>
      </c>
      <c r="Q144" s="25">
        <v>300000</v>
      </c>
    </row>
    <row r="145" spans="1:17" ht="11.1" customHeight="1" x14ac:dyDescent="0.2">
      <c r="A145" s="6">
        <v>121381</v>
      </c>
      <c r="B145" s="6">
        <v>5</v>
      </c>
      <c r="C145" s="4" t="s">
        <v>124</v>
      </c>
      <c r="D145" s="6" t="s">
        <v>13</v>
      </c>
      <c r="E145" s="17">
        <v>47119</v>
      </c>
      <c r="F145" s="24" t="s">
        <v>129</v>
      </c>
      <c r="G145" s="16"/>
      <c r="H145" s="2"/>
      <c r="I145" s="2"/>
      <c r="J145" s="2">
        <v>150000</v>
      </c>
      <c r="K145" s="2"/>
      <c r="L145" s="2"/>
      <c r="M145" s="2"/>
      <c r="N145" s="10"/>
      <c r="O145" s="2">
        <v>150000</v>
      </c>
      <c r="P145" s="2">
        <v>150000</v>
      </c>
      <c r="Q145" s="25">
        <v>150000</v>
      </c>
    </row>
    <row r="146" spans="1:17" ht="11.1" customHeight="1" x14ac:dyDescent="0.2">
      <c r="A146" s="6">
        <v>124629</v>
      </c>
      <c r="B146" s="6">
        <v>5</v>
      </c>
      <c r="C146" s="4" t="s">
        <v>170</v>
      </c>
      <c r="D146" s="6" t="s">
        <v>13</v>
      </c>
      <c r="E146" s="17"/>
      <c r="F146" s="24">
        <v>30</v>
      </c>
      <c r="G146" s="16"/>
      <c r="H146" s="2"/>
      <c r="I146" s="2"/>
      <c r="J146" s="2"/>
      <c r="K146" s="2">
        <v>300000</v>
      </c>
      <c r="L146" s="2"/>
      <c r="M146" s="2"/>
      <c r="N146" s="10"/>
      <c r="O146" s="2">
        <v>300000</v>
      </c>
      <c r="P146" s="2">
        <v>300000</v>
      </c>
      <c r="Q146" s="2">
        <v>300000</v>
      </c>
    </row>
    <row r="147" spans="1:17" ht="11.1" customHeight="1" x14ac:dyDescent="0.2">
      <c r="A147" s="6">
        <v>124631</v>
      </c>
      <c r="B147" s="6">
        <v>5</v>
      </c>
      <c r="C147" s="4" t="s">
        <v>177</v>
      </c>
      <c r="D147" s="6" t="s">
        <v>13</v>
      </c>
      <c r="E147" s="17"/>
      <c r="F147" s="24">
        <v>30</v>
      </c>
      <c r="G147" s="16"/>
      <c r="H147" s="2"/>
      <c r="I147" s="2"/>
      <c r="J147" s="2"/>
      <c r="K147" s="2">
        <v>150000</v>
      </c>
      <c r="L147" s="2"/>
      <c r="M147" s="2"/>
      <c r="N147" s="10"/>
      <c r="O147" s="2">
        <v>150000</v>
      </c>
      <c r="P147" s="2">
        <v>150000</v>
      </c>
      <c r="Q147" s="2">
        <v>150000</v>
      </c>
    </row>
    <row r="148" spans="1:17" ht="11.1" customHeight="1" x14ac:dyDescent="0.2">
      <c r="A148" s="6">
        <v>126493</v>
      </c>
      <c r="B148" s="6">
        <v>5</v>
      </c>
      <c r="C148" s="4" t="s">
        <v>221</v>
      </c>
      <c r="D148" s="6" t="s">
        <v>13</v>
      </c>
      <c r="E148" s="17"/>
      <c r="F148" s="24">
        <v>31</v>
      </c>
      <c r="G148" s="16"/>
      <c r="H148" s="2"/>
      <c r="I148" s="2"/>
      <c r="J148" s="2"/>
      <c r="K148" s="2"/>
      <c r="L148" s="2">
        <v>300000</v>
      </c>
      <c r="M148" s="2"/>
      <c r="N148" s="10"/>
      <c r="O148" s="2">
        <v>300000</v>
      </c>
      <c r="P148" s="2">
        <v>300000</v>
      </c>
      <c r="Q148" s="2">
        <v>300000</v>
      </c>
    </row>
    <row r="149" spans="1:17" ht="11.1" customHeight="1" x14ac:dyDescent="0.2">
      <c r="A149" s="6">
        <v>126492</v>
      </c>
      <c r="B149" s="6">
        <v>5</v>
      </c>
      <c r="C149" s="4" t="s">
        <v>225</v>
      </c>
      <c r="D149" s="6" t="s">
        <v>13</v>
      </c>
      <c r="E149" s="17"/>
      <c r="F149" s="24">
        <v>31</v>
      </c>
      <c r="G149" s="16"/>
      <c r="H149" s="2"/>
      <c r="I149" s="2"/>
      <c r="J149" s="2"/>
      <c r="K149" s="2"/>
      <c r="L149" s="2">
        <v>150000</v>
      </c>
      <c r="M149" s="2"/>
      <c r="N149" s="10"/>
      <c r="O149" s="2">
        <v>150000</v>
      </c>
      <c r="P149" s="2">
        <v>150000</v>
      </c>
      <c r="Q149" s="2">
        <v>150000</v>
      </c>
    </row>
    <row r="150" spans="1:17" ht="10.5" customHeight="1" x14ac:dyDescent="0.2">
      <c r="A150" s="6"/>
      <c r="B150" s="6"/>
      <c r="C150" s="4"/>
      <c r="D150" s="6"/>
      <c r="E150" s="16"/>
      <c r="F150" s="6"/>
      <c r="G150" s="16"/>
      <c r="H150" s="2"/>
      <c r="I150" s="2"/>
      <c r="J150" s="2"/>
      <c r="K150" s="2"/>
      <c r="L150" s="2"/>
      <c r="M150" s="2"/>
      <c r="N150" s="10"/>
      <c r="O150" s="2"/>
      <c r="P150" s="2"/>
      <c r="Q150" s="25"/>
    </row>
    <row r="151" spans="1:17" ht="10.5" customHeight="1" x14ac:dyDescent="0.2">
      <c r="A151" s="6">
        <v>123055</v>
      </c>
      <c r="B151" s="6">
        <v>10</v>
      </c>
      <c r="C151" s="4" t="s">
        <v>110</v>
      </c>
      <c r="D151" s="6"/>
      <c r="E151" s="16">
        <v>46844</v>
      </c>
      <c r="F151" s="24" t="s">
        <v>89</v>
      </c>
      <c r="G151" s="16"/>
      <c r="H151" s="2"/>
      <c r="I151" s="2"/>
      <c r="J151" s="2">
        <v>280375</v>
      </c>
      <c r="K151" s="2"/>
      <c r="L151" s="2"/>
      <c r="M151" s="2"/>
      <c r="N151" s="10"/>
      <c r="O151" s="2">
        <v>300000</v>
      </c>
      <c r="P151" s="2">
        <v>300000</v>
      </c>
      <c r="Q151" s="25">
        <v>300000</v>
      </c>
    </row>
    <row r="152" spans="1:17" ht="10.5" customHeight="1" x14ac:dyDescent="0.2">
      <c r="A152" s="6"/>
      <c r="B152" s="6">
        <v>10</v>
      </c>
      <c r="C152" s="4" t="s">
        <v>224</v>
      </c>
      <c r="D152" s="6"/>
      <c r="E152" s="16"/>
      <c r="F152" s="24">
        <v>31</v>
      </c>
      <c r="G152" s="16"/>
      <c r="H152" s="2"/>
      <c r="I152" s="2"/>
      <c r="J152" s="2"/>
      <c r="K152" s="2"/>
      <c r="L152" s="2">
        <v>100000</v>
      </c>
      <c r="M152" s="2"/>
      <c r="N152" s="10"/>
      <c r="O152" s="2">
        <v>100000</v>
      </c>
      <c r="P152" s="2">
        <v>100000</v>
      </c>
      <c r="Q152" s="2">
        <v>100000</v>
      </c>
    </row>
    <row r="153" spans="1:17" ht="10.5" customHeight="1" x14ac:dyDescent="0.2">
      <c r="A153" s="6"/>
      <c r="B153" s="6"/>
      <c r="C153" s="4"/>
      <c r="D153" s="6"/>
      <c r="E153" s="16"/>
      <c r="F153" s="6"/>
      <c r="G153" s="16"/>
      <c r="H153" s="2"/>
      <c r="I153" s="2"/>
      <c r="J153" s="2"/>
      <c r="K153" s="2"/>
      <c r="L153" s="2"/>
      <c r="M153" s="2"/>
      <c r="N153" s="10"/>
      <c r="O153" s="2"/>
      <c r="P153" s="2"/>
      <c r="Q153" s="25"/>
    </row>
    <row r="154" spans="1:17" ht="10.5" customHeight="1" x14ac:dyDescent="0.2">
      <c r="A154" s="33">
        <v>118617</v>
      </c>
      <c r="B154" s="33">
        <v>5</v>
      </c>
      <c r="C154" s="34" t="s">
        <v>62</v>
      </c>
      <c r="D154" s="33"/>
      <c r="E154" s="35">
        <v>46192</v>
      </c>
      <c r="F154" s="36" t="s">
        <v>49</v>
      </c>
      <c r="G154" s="35">
        <v>46192</v>
      </c>
      <c r="H154" s="37">
        <v>241100</v>
      </c>
      <c r="I154" s="2"/>
      <c r="J154" s="2"/>
      <c r="K154" s="2"/>
      <c r="L154" s="2"/>
      <c r="M154" s="2"/>
      <c r="N154" s="10"/>
      <c r="O154" s="2">
        <v>241100</v>
      </c>
      <c r="P154" s="2">
        <v>241100</v>
      </c>
      <c r="Q154" s="2">
        <v>241100</v>
      </c>
    </row>
    <row r="155" spans="1:17" ht="10.5" customHeight="1" x14ac:dyDescent="0.2">
      <c r="A155" s="6">
        <v>121380</v>
      </c>
      <c r="B155" s="6">
        <v>5</v>
      </c>
      <c r="C155" s="4" t="s">
        <v>113</v>
      </c>
      <c r="D155" s="6"/>
      <c r="E155" s="16">
        <v>47119</v>
      </c>
      <c r="F155" s="24" t="s">
        <v>129</v>
      </c>
      <c r="G155" s="16"/>
      <c r="H155" s="2"/>
      <c r="I155" s="2"/>
      <c r="J155" s="2">
        <v>150000</v>
      </c>
      <c r="K155" s="2"/>
      <c r="L155" s="2"/>
      <c r="M155" s="2"/>
      <c r="N155" s="10"/>
      <c r="O155" s="2">
        <v>100000</v>
      </c>
      <c r="P155" s="2">
        <v>150000</v>
      </c>
      <c r="Q155" s="25">
        <v>150000</v>
      </c>
    </row>
    <row r="156" spans="1:17" ht="10.5" customHeight="1" x14ac:dyDescent="0.2">
      <c r="A156" s="33">
        <v>118618</v>
      </c>
      <c r="B156" s="33">
        <v>5</v>
      </c>
      <c r="C156" s="34" t="s">
        <v>63</v>
      </c>
      <c r="D156" s="33"/>
      <c r="E156" s="35">
        <v>46192</v>
      </c>
      <c r="F156" s="36" t="s">
        <v>49</v>
      </c>
      <c r="G156" s="35">
        <v>46192</v>
      </c>
      <c r="H156" s="37">
        <v>89988</v>
      </c>
      <c r="I156" s="2"/>
      <c r="J156" s="2"/>
      <c r="K156" s="2"/>
      <c r="L156" s="2"/>
      <c r="M156" s="2"/>
      <c r="N156" s="10"/>
      <c r="O156" s="2">
        <v>100000</v>
      </c>
      <c r="P156" s="2">
        <v>100000</v>
      </c>
      <c r="Q156" s="25">
        <v>100000</v>
      </c>
    </row>
    <row r="157" spans="1:17" ht="10.5" customHeight="1" x14ac:dyDescent="0.2">
      <c r="A157" s="6">
        <v>121372</v>
      </c>
      <c r="B157" s="6">
        <v>5</v>
      </c>
      <c r="C157" s="4" t="s">
        <v>118</v>
      </c>
      <c r="D157" s="6" t="s">
        <v>13</v>
      </c>
      <c r="E157" s="16">
        <v>47119</v>
      </c>
      <c r="F157" s="24" t="s">
        <v>129</v>
      </c>
      <c r="G157" s="16"/>
      <c r="H157" s="2"/>
      <c r="I157" s="2"/>
      <c r="J157" s="2">
        <v>50000</v>
      </c>
      <c r="K157" s="2"/>
      <c r="L157" s="2"/>
      <c r="M157" s="2"/>
      <c r="N157" s="10"/>
      <c r="O157" s="2">
        <v>50000</v>
      </c>
      <c r="P157" s="2">
        <v>50000</v>
      </c>
      <c r="Q157" s="25">
        <v>50000</v>
      </c>
    </row>
    <row r="158" spans="1:17" ht="10.5" customHeight="1" x14ac:dyDescent="0.2">
      <c r="A158" s="6"/>
      <c r="B158" s="6"/>
      <c r="C158" s="4"/>
      <c r="D158" s="6"/>
      <c r="E158" s="16"/>
      <c r="F158" s="6"/>
      <c r="G158" s="16"/>
      <c r="H158" s="2"/>
      <c r="I158" s="2"/>
      <c r="J158" s="2"/>
      <c r="K158" s="2"/>
      <c r="L158" s="2"/>
      <c r="M158" s="2"/>
      <c r="N158" s="10"/>
      <c r="O158" s="2"/>
      <c r="P158" s="2"/>
      <c r="Q158" s="25"/>
    </row>
    <row r="159" spans="1:17" ht="10.5" customHeight="1" x14ac:dyDescent="0.2">
      <c r="A159" s="6">
        <v>124644</v>
      </c>
      <c r="B159" s="6">
        <v>6</v>
      </c>
      <c r="C159" s="4" t="s">
        <v>181</v>
      </c>
      <c r="D159" s="6" t="s">
        <v>13</v>
      </c>
      <c r="E159" s="16"/>
      <c r="F159" s="6">
        <v>30</v>
      </c>
      <c r="G159" s="16"/>
      <c r="H159" s="2"/>
      <c r="I159" s="2"/>
      <c r="J159" s="2"/>
      <c r="K159" s="2">
        <v>300000</v>
      </c>
      <c r="L159" s="2"/>
      <c r="M159" s="2"/>
      <c r="N159" s="10"/>
      <c r="O159" s="2">
        <v>300000</v>
      </c>
      <c r="P159" s="2">
        <v>300000</v>
      </c>
      <c r="Q159" s="2">
        <v>300000</v>
      </c>
    </row>
    <row r="160" spans="1:17" ht="10.5" customHeight="1" x14ac:dyDescent="0.2">
      <c r="A160" s="6">
        <v>124663</v>
      </c>
      <c r="B160" s="6">
        <v>6</v>
      </c>
      <c r="C160" s="4" t="s">
        <v>188</v>
      </c>
      <c r="D160" s="6" t="s">
        <v>13</v>
      </c>
      <c r="E160" s="16"/>
      <c r="F160" s="6">
        <v>30</v>
      </c>
      <c r="G160" s="16"/>
      <c r="H160" s="2"/>
      <c r="I160" s="2"/>
      <c r="J160" s="2"/>
      <c r="K160" s="2">
        <v>150000</v>
      </c>
      <c r="L160" s="2"/>
      <c r="M160" s="2"/>
      <c r="N160" s="10"/>
      <c r="O160" s="2">
        <v>150000</v>
      </c>
      <c r="P160" s="2">
        <v>150000</v>
      </c>
      <c r="Q160" s="2">
        <v>150000</v>
      </c>
    </row>
    <row r="161" spans="1:28" ht="11.1" customHeight="1" x14ac:dyDescent="0.2">
      <c r="A161" s="6"/>
      <c r="B161" s="6"/>
      <c r="C161" s="4"/>
      <c r="D161" s="6"/>
      <c r="E161" s="16"/>
      <c r="F161" s="6"/>
      <c r="G161" s="16"/>
      <c r="H161" s="2"/>
      <c r="I161" s="2"/>
      <c r="J161" s="2"/>
      <c r="K161" s="2"/>
      <c r="L161" s="2"/>
      <c r="M161" s="2"/>
      <c r="N161" s="10"/>
      <c r="O161" s="2"/>
      <c r="P161" s="2"/>
      <c r="Q161" s="25"/>
    </row>
    <row r="162" spans="1:28" ht="11.1" customHeight="1" x14ac:dyDescent="0.2">
      <c r="A162" s="6"/>
      <c r="B162" s="6">
        <v>4</v>
      </c>
      <c r="C162" s="4" t="s">
        <v>114</v>
      </c>
      <c r="D162" s="6" t="s">
        <v>13</v>
      </c>
      <c r="E162" s="16"/>
      <c r="F162" s="24" t="s">
        <v>100</v>
      </c>
      <c r="G162" s="16"/>
      <c r="H162" s="2"/>
      <c r="I162" s="2"/>
      <c r="J162" s="2">
        <v>100000</v>
      </c>
      <c r="K162" s="2"/>
      <c r="L162" s="2"/>
      <c r="M162" s="2"/>
      <c r="N162" s="10"/>
      <c r="O162" s="2">
        <v>100000</v>
      </c>
      <c r="P162" s="2">
        <v>100000</v>
      </c>
      <c r="Q162" s="25">
        <v>100000</v>
      </c>
    </row>
    <row r="163" spans="1:28" ht="11.1" customHeight="1" x14ac:dyDescent="0.2">
      <c r="A163" s="6"/>
      <c r="B163" s="6">
        <v>4</v>
      </c>
      <c r="C163" s="4" t="s">
        <v>172</v>
      </c>
      <c r="D163" s="6" t="s">
        <v>13</v>
      </c>
      <c r="E163" s="16"/>
      <c r="F163" s="24">
        <v>30</v>
      </c>
      <c r="G163" s="16"/>
      <c r="H163" s="2"/>
      <c r="I163" s="2"/>
      <c r="J163" s="2"/>
      <c r="K163" s="2">
        <v>300000</v>
      </c>
      <c r="L163" s="2"/>
      <c r="M163" s="2"/>
      <c r="N163" s="10"/>
      <c r="O163" s="2">
        <v>300000</v>
      </c>
      <c r="P163" s="2">
        <v>300000</v>
      </c>
      <c r="Q163" s="2">
        <v>300000</v>
      </c>
    </row>
    <row r="164" spans="1:28" ht="11.1" customHeight="1" x14ac:dyDescent="0.2">
      <c r="A164" s="6"/>
      <c r="B164" s="6">
        <v>4</v>
      </c>
      <c r="C164" s="4" t="s">
        <v>240</v>
      </c>
      <c r="D164" s="6" t="s">
        <v>13</v>
      </c>
      <c r="E164" s="16"/>
      <c r="F164" s="24">
        <v>31</v>
      </c>
      <c r="G164" s="16"/>
      <c r="H164" s="2"/>
      <c r="I164" s="2"/>
      <c r="J164" s="2"/>
      <c r="K164" s="2"/>
      <c r="L164" s="2">
        <v>150000</v>
      </c>
      <c r="M164" s="2"/>
      <c r="N164" s="10"/>
      <c r="O164" s="2">
        <v>150000</v>
      </c>
      <c r="P164" s="2">
        <v>150000</v>
      </c>
      <c r="Q164" s="2">
        <v>150000</v>
      </c>
    </row>
    <row r="165" spans="1:28" ht="11.1" customHeight="1" x14ac:dyDescent="0.2">
      <c r="A165" s="6"/>
      <c r="B165" s="6"/>
      <c r="C165" s="4"/>
      <c r="D165" s="6"/>
      <c r="E165" s="16"/>
      <c r="F165" s="6"/>
      <c r="G165" s="16"/>
      <c r="H165" s="2"/>
      <c r="I165" s="2"/>
      <c r="J165" s="2"/>
      <c r="K165" s="2"/>
      <c r="L165" s="2"/>
      <c r="M165" s="2"/>
      <c r="N165" s="10"/>
      <c r="O165" s="2"/>
      <c r="P165" s="2"/>
      <c r="Q165" s="25"/>
    </row>
    <row r="166" spans="1:28" ht="11.1" customHeight="1" x14ac:dyDescent="0.2">
      <c r="A166" s="6">
        <v>119748</v>
      </c>
      <c r="B166" s="6">
        <v>8</v>
      </c>
      <c r="C166" s="4" t="s">
        <v>38</v>
      </c>
      <c r="D166" s="6" t="s">
        <v>13</v>
      </c>
      <c r="E166" s="16">
        <v>46395</v>
      </c>
      <c r="F166" s="24" t="s">
        <v>50</v>
      </c>
      <c r="G166" s="16" t="s">
        <v>253</v>
      </c>
      <c r="H166" s="2">
        <v>286868</v>
      </c>
      <c r="I166" s="2"/>
      <c r="J166" s="2"/>
      <c r="K166" s="2"/>
      <c r="L166" s="2"/>
      <c r="M166" s="2"/>
      <c r="N166" s="10"/>
      <c r="O166" s="2">
        <v>300000</v>
      </c>
      <c r="P166" s="2">
        <v>300000</v>
      </c>
      <c r="Q166" s="25">
        <v>300000</v>
      </c>
    </row>
    <row r="167" spans="1:28" ht="11.1" customHeight="1" x14ac:dyDescent="0.2">
      <c r="A167" s="6">
        <v>126365</v>
      </c>
      <c r="B167" s="6">
        <v>8</v>
      </c>
      <c r="C167" s="4" t="s">
        <v>122</v>
      </c>
      <c r="D167" s="6" t="s">
        <v>13</v>
      </c>
      <c r="E167" s="16"/>
      <c r="F167" s="24" t="s">
        <v>100</v>
      </c>
      <c r="G167" s="16"/>
      <c r="H167" s="2"/>
      <c r="I167" s="2"/>
      <c r="J167" s="2">
        <v>200000</v>
      </c>
      <c r="K167" s="2"/>
      <c r="L167" s="2"/>
      <c r="M167" s="2"/>
      <c r="N167" s="10"/>
      <c r="O167" s="2">
        <v>200000</v>
      </c>
      <c r="P167" s="2">
        <v>200000</v>
      </c>
      <c r="Q167" s="25">
        <v>200000</v>
      </c>
    </row>
    <row r="168" spans="1:28" ht="11.1" customHeight="1" x14ac:dyDescent="0.2">
      <c r="A168" s="6"/>
      <c r="B168" s="6"/>
      <c r="C168" s="4"/>
      <c r="D168" s="6"/>
      <c r="E168" s="16"/>
      <c r="F168" s="24"/>
      <c r="G168" s="16"/>
      <c r="H168" s="2"/>
      <c r="I168" s="2"/>
      <c r="J168" s="2"/>
      <c r="K168" s="2"/>
      <c r="L168" s="2"/>
      <c r="M168" s="2"/>
      <c r="N168" s="10"/>
      <c r="O168" s="2"/>
      <c r="P168" s="2"/>
      <c r="Q168" s="25"/>
    </row>
    <row r="169" spans="1:28" ht="11.1" customHeight="1" x14ac:dyDescent="0.2">
      <c r="A169" s="6">
        <v>124617</v>
      </c>
      <c r="B169" s="6">
        <v>3</v>
      </c>
      <c r="C169" s="4" t="s">
        <v>184</v>
      </c>
      <c r="D169" s="6" t="s">
        <v>13</v>
      </c>
      <c r="E169" s="16"/>
      <c r="F169" s="24">
        <v>30</v>
      </c>
      <c r="G169" s="16"/>
      <c r="H169" s="2"/>
      <c r="I169" s="2"/>
      <c r="J169" s="2"/>
      <c r="K169" s="2">
        <v>100000</v>
      </c>
      <c r="L169" s="2"/>
      <c r="M169" s="2"/>
      <c r="N169" s="10"/>
      <c r="O169" s="2">
        <v>100000</v>
      </c>
      <c r="P169" s="2">
        <v>100000</v>
      </c>
      <c r="Q169" s="2">
        <v>100000</v>
      </c>
    </row>
    <row r="170" spans="1:28" ht="11.1" customHeight="1" x14ac:dyDescent="0.2">
      <c r="A170" s="6"/>
      <c r="B170" s="6"/>
      <c r="C170" s="4"/>
      <c r="D170" s="6"/>
      <c r="E170" s="17"/>
      <c r="F170" s="24"/>
      <c r="G170" s="16"/>
      <c r="H170" s="2"/>
      <c r="I170" s="2"/>
      <c r="J170" s="2"/>
      <c r="K170" s="2"/>
      <c r="L170" s="2"/>
      <c r="M170" s="2"/>
      <c r="N170" s="10"/>
      <c r="O170" s="2"/>
      <c r="P170" s="2"/>
      <c r="Q170" s="25"/>
    </row>
    <row r="171" spans="1:28" x14ac:dyDescent="0.2">
      <c r="A171" s="6">
        <v>115817</v>
      </c>
      <c r="B171" s="6">
        <v>9</v>
      </c>
      <c r="C171" s="4" t="s">
        <v>37</v>
      </c>
      <c r="D171" s="6"/>
      <c r="E171" s="17">
        <v>46366</v>
      </c>
      <c r="F171" s="24" t="s">
        <v>91</v>
      </c>
      <c r="G171" s="16"/>
      <c r="H171" s="2">
        <v>283000</v>
      </c>
      <c r="I171" s="2"/>
      <c r="J171" s="2"/>
      <c r="K171" s="2"/>
      <c r="L171" s="2"/>
      <c r="M171" s="2"/>
      <c r="N171" s="10"/>
      <c r="O171" s="2">
        <v>300000</v>
      </c>
      <c r="P171" s="2">
        <v>300000</v>
      </c>
      <c r="Q171" s="2">
        <v>300000</v>
      </c>
      <c r="R171" s="5"/>
      <c r="S171" s="19"/>
      <c r="T171" s="12"/>
      <c r="U171" s="19"/>
      <c r="V171" s="12"/>
      <c r="Y171" s="20"/>
      <c r="Z171" s="12"/>
      <c r="AA171" s="12"/>
      <c r="AB171" s="19"/>
    </row>
    <row r="172" spans="1:28" x14ac:dyDescent="0.2">
      <c r="A172" s="6">
        <v>118664</v>
      </c>
      <c r="B172" s="6">
        <v>9</v>
      </c>
      <c r="C172" s="4" t="s">
        <v>68</v>
      </c>
      <c r="D172" s="6"/>
      <c r="E172" s="17">
        <v>46569</v>
      </c>
      <c r="F172" s="24" t="s">
        <v>90</v>
      </c>
      <c r="G172" s="16"/>
      <c r="H172" s="2"/>
      <c r="I172" s="2">
        <v>300000</v>
      </c>
      <c r="J172" s="2"/>
      <c r="K172" s="2"/>
      <c r="L172" s="2"/>
      <c r="M172" s="2"/>
      <c r="N172" s="10"/>
      <c r="O172" s="2">
        <v>300000</v>
      </c>
      <c r="P172" s="2">
        <v>300000</v>
      </c>
      <c r="Q172" s="2">
        <v>300000</v>
      </c>
      <c r="R172" s="5"/>
      <c r="S172" s="19"/>
      <c r="T172" s="12"/>
      <c r="U172" s="19"/>
      <c r="V172" s="12"/>
      <c r="Y172" s="20"/>
      <c r="Z172" s="12"/>
      <c r="AA172" s="12"/>
      <c r="AB172" s="19"/>
    </row>
    <row r="173" spans="1:28" x14ac:dyDescent="0.2">
      <c r="A173" s="6">
        <v>121795</v>
      </c>
      <c r="B173" s="6">
        <v>9</v>
      </c>
      <c r="C173" s="4" t="s">
        <v>120</v>
      </c>
      <c r="D173" s="6" t="s">
        <v>13</v>
      </c>
      <c r="E173" s="17">
        <v>47028</v>
      </c>
      <c r="F173" s="24" t="s">
        <v>132</v>
      </c>
      <c r="G173" s="16"/>
      <c r="H173" s="2"/>
      <c r="I173" s="2"/>
      <c r="J173" s="2">
        <v>300000</v>
      </c>
      <c r="K173" s="2"/>
      <c r="L173" s="2"/>
      <c r="M173" s="2"/>
      <c r="N173" s="10"/>
      <c r="O173" s="2">
        <v>300000</v>
      </c>
      <c r="P173" s="2">
        <v>300000</v>
      </c>
      <c r="Q173" s="2">
        <v>300000</v>
      </c>
      <c r="R173" s="5"/>
      <c r="S173" s="19"/>
      <c r="T173" s="12"/>
      <c r="U173" s="19"/>
      <c r="V173" s="12"/>
      <c r="Y173" s="20"/>
      <c r="Z173" s="12"/>
      <c r="AA173" s="12"/>
      <c r="AB173" s="19"/>
    </row>
    <row r="174" spans="1:28" x14ac:dyDescent="0.2">
      <c r="A174" s="6"/>
      <c r="B174" s="6">
        <v>9</v>
      </c>
      <c r="C174" s="4" t="s">
        <v>228</v>
      </c>
      <c r="D174" s="6" t="s">
        <v>13</v>
      </c>
      <c r="E174" s="17"/>
      <c r="F174" s="24">
        <v>31</v>
      </c>
      <c r="G174" s="16"/>
      <c r="H174" s="2"/>
      <c r="I174" s="2"/>
      <c r="J174" s="2"/>
      <c r="K174" s="2"/>
      <c r="L174" s="2">
        <v>150000</v>
      </c>
      <c r="M174" s="2"/>
      <c r="N174" s="10"/>
      <c r="O174" s="2">
        <v>150000</v>
      </c>
      <c r="P174" s="2">
        <v>150000</v>
      </c>
      <c r="Q174" s="2">
        <v>150000</v>
      </c>
      <c r="R174" s="5"/>
      <c r="S174" s="19"/>
      <c r="T174" s="12"/>
      <c r="U174" s="19"/>
      <c r="V174" s="12"/>
      <c r="Y174" s="20"/>
      <c r="Z174" s="12"/>
      <c r="AA174" s="12"/>
      <c r="AB174" s="19"/>
    </row>
    <row r="175" spans="1:28" ht="11.1" customHeight="1" x14ac:dyDescent="0.2">
      <c r="A175" s="6"/>
      <c r="B175" s="6"/>
      <c r="C175" s="4"/>
      <c r="D175" s="6"/>
      <c r="E175" s="16"/>
      <c r="F175" s="6"/>
      <c r="G175" s="16"/>
      <c r="H175" s="2"/>
      <c r="I175" s="2"/>
      <c r="J175" s="2"/>
      <c r="K175" s="2"/>
      <c r="L175" s="2"/>
      <c r="M175" s="2"/>
      <c r="N175" s="10"/>
      <c r="O175" s="2"/>
      <c r="P175" s="2"/>
      <c r="Q175" s="25"/>
    </row>
    <row r="176" spans="1:28" ht="11.1" customHeight="1" x14ac:dyDescent="0.2">
      <c r="A176" s="6">
        <v>115819</v>
      </c>
      <c r="B176" s="6">
        <v>9</v>
      </c>
      <c r="C176" s="4" t="s">
        <v>39</v>
      </c>
      <c r="D176" s="6" t="s">
        <v>13</v>
      </c>
      <c r="E176" s="16">
        <v>46415</v>
      </c>
      <c r="F176" s="24" t="s">
        <v>50</v>
      </c>
      <c r="G176" s="16"/>
      <c r="H176" s="2">
        <v>455280</v>
      </c>
      <c r="I176" s="2"/>
      <c r="J176" s="2"/>
      <c r="K176" s="2"/>
      <c r="L176" s="2"/>
      <c r="M176" s="2"/>
      <c r="N176" s="10" t="s">
        <v>40</v>
      </c>
      <c r="O176" s="2">
        <v>626000</v>
      </c>
      <c r="P176" s="2">
        <v>776200</v>
      </c>
      <c r="Q176" s="25">
        <f>P176*0.8</f>
        <v>620960</v>
      </c>
    </row>
    <row r="177" spans="1:17" ht="11.1" customHeight="1" x14ac:dyDescent="0.2">
      <c r="A177" s="6">
        <v>121794</v>
      </c>
      <c r="B177" s="6">
        <v>9</v>
      </c>
      <c r="C177" s="4" t="s">
        <v>121</v>
      </c>
      <c r="D177" s="6" t="s">
        <v>13</v>
      </c>
      <c r="E177" s="16">
        <v>47028</v>
      </c>
      <c r="F177" s="24" t="s">
        <v>132</v>
      </c>
      <c r="G177" s="16"/>
      <c r="H177" s="2"/>
      <c r="I177" s="2"/>
      <c r="J177" s="2">
        <v>300000</v>
      </c>
      <c r="K177" s="2"/>
      <c r="L177" s="2"/>
      <c r="M177" s="2"/>
      <c r="N177" s="10"/>
      <c r="O177" s="2">
        <v>300000</v>
      </c>
      <c r="P177" s="2">
        <v>300000</v>
      </c>
      <c r="Q177" s="25">
        <v>300000</v>
      </c>
    </row>
    <row r="178" spans="1:17" ht="11.1" customHeight="1" x14ac:dyDescent="0.2">
      <c r="A178" s="6">
        <v>118736</v>
      </c>
      <c r="B178" s="6">
        <v>9</v>
      </c>
      <c r="C178" s="4" t="s">
        <v>65</v>
      </c>
      <c r="D178" s="6" t="s">
        <v>13</v>
      </c>
      <c r="E178" s="16">
        <v>46274</v>
      </c>
      <c r="F178" s="24" t="s">
        <v>49</v>
      </c>
      <c r="G178" s="16" t="s">
        <v>253</v>
      </c>
      <c r="H178" s="2">
        <v>159800</v>
      </c>
      <c r="I178" s="2"/>
      <c r="J178" s="2"/>
      <c r="K178" s="2"/>
      <c r="L178" s="2"/>
      <c r="M178" s="2"/>
      <c r="N178" s="10"/>
      <c r="O178" s="2">
        <v>150000</v>
      </c>
      <c r="P178" s="2">
        <v>150000</v>
      </c>
      <c r="Q178" s="25">
        <v>150000</v>
      </c>
    </row>
    <row r="179" spans="1:17" ht="11.1" customHeight="1" x14ac:dyDescent="0.2">
      <c r="A179" s="6">
        <v>121793</v>
      </c>
      <c r="B179" s="6">
        <v>9</v>
      </c>
      <c r="C179" s="4" t="s">
        <v>123</v>
      </c>
      <c r="D179" s="6" t="s">
        <v>13</v>
      </c>
      <c r="E179" s="16">
        <v>47028</v>
      </c>
      <c r="F179" s="24" t="s">
        <v>132</v>
      </c>
      <c r="G179" s="16"/>
      <c r="H179" s="2"/>
      <c r="I179" s="2"/>
      <c r="J179" s="2">
        <v>150000</v>
      </c>
      <c r="K179" s="2"/>
      <c r="L179" s="2"/>
      <c r="M179" s="2"/>
      <c r="N179" s="10"/>
      <c r="O179" s="2">
        <v>150000</v>
      </c>
      <c r="P179" s="2">
        <v>150000</v>
      </c>
      <c r="Q179" s="25">
        <v>150000</v>
      </c>
    </row>
    <row r="180" spans="1:17" ht="11.1" customHeight="1" x14ac:dyDescent="0.2">
      <c r="A180" s="6">
        <v>121792</v>
      </c>
      <c r="B180" s="6">
        <v>9</v>
      </c>
      <c r="C180" s="4" t="s">
        <v>115</v>
      </c>
      <c r="D180" s="6" t="s">
        <v>13</v>
      </c>
      <c r="E180" s="16">
        <v>47028</v>
      </c>
      <c r="F180" s="24" t="s">
        <v>132</v>
      </c>
      <c r="G180" s="16"/>
      <c r="H180" s="2"/>
      <c r="I180" s="2"/>
      <c r="J180" s="2">
        <v>75000</v>
      </c>
      <c r="K180" s="2"/>
      <c r="L180" s="2"/>
      <c r="M180" s="2"/>
      <c r="N180" s="10"/>
      <c r="O180" s="2">
        <v>75000</v>
      </c>
      <c r="P180" s="2">
        <v>75000</v>
      </c>
      <c r="Q180" s="25">
        <v>75000</v>
      </c>
    </row>
    <row r="181" spans="1:17" ht="11.1" customHeight="1" x14ac:dyDescent="0.2">
      <c r="A181" s="6"/>
      <c r="B181" s="6"/>
      <c r="C181" s="4"/>
      <c r="D181" s="6"/>
      <c r="E181" s="16"/>
      <c r="F181" s="6"/>
      <c r="G181" s="16"/>
      <c r="H181" s="2"/>
      <c r="I181" s="2"/>
      <c r="J181" s="2"/>
      <c r="K181" s="2"/>
      <c r="L181" s="2"/>
      <c r="M181" s="2"/>
      <c r="N181" s="10"/>
      <c r="O181" s="2"/>
      <c r="P181" s="2"/>
      <c r="Q181" s="25"/>
    </row>
    <row r="182" spans="1:17" ht="10.5" customHeight="1" x14ac:dyDescent="0.2">
      <c r="A182" s="6">
        <v>118971</v>
      </c>
      <c r="B182" s="6">
        <v>2</v>
      </c>
      <c r="C182" s="4" t="s">
        <v>64</v>
      </c>
      <c r="D182" s="6" t="s">
        <v>13</v>
      </c>
      <c r="E182" s="16">
        <v>46478</v>
      </c>
      <c r="F182" s="24" t="s">
        <v>93</v>
      </c>
      <c r="G182" s="16"/>
      <c r="H182" s="2">
        <v>200000</v>
      </c>
      <c r="I182" s="2"/>
      <c r="J182" s="2"/>
      <c r="K182" s="2"/>
      <c r="L182" s="2"/>
      <c r="M182" s="2"/>
      <c r="N182" s="10"/>
      <c r="O182" s="2">
        <v>200000</v>
      </c>
      <c r="P182" s="2">
        <v>200000</v>
      </c>
      <c r="Q182" s="25">
        <v>200000</v>
      </c>
    </row>
    <row r="183" spans="1:17" ht="10.5" customHeight="1" x14ac:dyDescent="0.2">
      <c r="A183" s="6">
        <v>122190</v>
      </c>
      <c r="B183" s="6">
        <v>2</v>
      </c>
      <c r="C183" s="4" t="s">
        <v>140</v>
      </c>
      <c r="D183" s="6" t="s">
        <v>13</v>
      </c>
      <c r="E183" s="16">
        <v>47119</v>
      </c>
      <c r="F183" s="24" t="s">
        <v>129</v>
      </c>
      <c r="G183" s="16"/>
      <c r="H183" s="2"/>
      <c r="I183" s="2"/>
      <c r="J183" s="2">
        <v>50000</v>
      </c>
      <c r="K183" s="2"/>
      <c r="L183" s="2"/>
      <c r="M183" s="2"/>
      <c r="N183" s="10"/>
      <c r="O183" s="2">
        <v>50000</v>
      </c>
      <c r="P183" s="2">
        <v>50000</v>
      </c>
      <c r="Q183" s="25">
        <v>50000</v>
      </c>
    </row>
    <row r="184" spans="1:17" ht="10.5" customHeight="1" x14ac:dyDescent="0.2">
      <c r="A184" s="6">
        <v>124873</v>
      </c>
      <c r="B184" s="6">
        <v>2</v>
      </c>
      <c r="C184" s="4" t="s">
        <v>178</v>
      </c>
      <c r="D184" s="6" t="s">
        <v>13</v>
      </c>
      <c r="E184" s="16"/>
      <c r="F184" s="24">
        <v>30</v>
      </c>
      <c r="G184" s="16"/>
      <c r="H184" s="2"/>
      <c r="I184" s="2"/>
      <c r="J184" s="2"/>
      <c r="K184" s="2">
        <v>200000</v>
      </c>
      <c r="L184" s="2"/>
      <c r="M184" s="2"/>
      <c r="N184" s="10"/>
      <c r="O184" s="2">
        <v>200000</v>
      </c>
      <c r="P184" s="2">
        <v>200000</v>
      </c>
      <c r="Q184" s="2">
        <v>200000</v>
      </c>
    </row>
    <row r="185" spans="1:17" ht="10.5" customHeight="1" x14ac:dyDescent="0.2">
      <c r="A185" s="6">
        <v>124874</v>
      </c>
      <c r="B185" s="6">
        <v>2</v>
      </c>
      <c r="C185" s="4" t="s">
        <v>187</v>
      </c>
      <c r="D185" s="6" t="s">
        <v>13</v>
      </c>
      <c r="E185" s="16"/>
      <c r="F185" s="24">
        <v>30</v>
      </c>
      <c r="G185" s="16"/>
      <c r="H185" s="2"/>
      <c r="I185" s="2"/>
      <c r="J185" s="2"/>
      <c r="K185" s="2">
        <v>100000</v>
      </c>
      <c r="L185" s="2"/>
      <c r="M185" s="2"/>
      <c r="N185" s="10"/>
      <c r="O185" s="2">
        <v>100000</v>
      </c>
      <c r="P185" s="2">
        <v>100000</v>
      </c>
      <c r="Q185" s="2">
        <v>100000</v>
      </c>
    </row>
    <row r="186" spans="1:17" ht="10.5" customHeight="1" x14ac:dyDescent="0.2">
      <c r="A186" s="6">
        <v>126756</v>
      </c>
      <c r="B186" s="6">
        <v>2</v>
      </c>
      <c r="C186" s="4" t="s">
        <v>236</v>
      </c>
      <c r="D186" s="6"/>
      <c r="E186" s="16"/>
      <c r="F186" s="24">
        <v>31</v>
      </c>
      <c r="G186" s="16"/>
      <c r="H186" s="2"/>
      <c r="I186" s="2"/>
      <c r="J186" s="2"/>
      <c r="K186" s="2"/>
      <c r="L186" s="2">
        <v>100000</v>
      </c>
      <c r="M186" s="2"/>
      <c r="N186" s="10"/>
      <c r="O186" s="2">
        <v>100000</v>
      </c>
      <c r="P186" s="2">
        <v>100000</v>
      </c>
      <c r="Q186" s="2">
        <v>100000</v>
      </c>
    </row>
    <row r="187" spans="1:17" ht="10.5" customHeight="1" x14ac:dyDescent="0.2">
      <c r="A187" s="6"/>
      <c r="B187" s="6"/>
      <c r="C187" s="4"/>
      <c r="D187" s="6"/>
      <c r="E187" s="16"/>
      <c r="F187" s="24"/>
      <c r="G187" s="16"/>
      <c r="H187" s="2"/>
      <c r="I187" s="2"/>
      <c r="J187" s="2"/>
      <c r="K187" s="2"/>
      <c r="L187" s="2"/>
      <c r="M187" s="2"/>
      <c r="N187" s="10"/>
      <c r="O187" s="2"/>
      <c r="P187" s="2"/>
      <c r="Q187" s="2"/>
    </row>
    <row r="188" spans="1:17" ht="11.1" customHeight="1" x14ac:dyDescent="0.2">
      <c r="A188" s="6">
        <v>122280</v>
      </c>
      <c r="B188" s="6">
        <v>4</v>
      </c>
      <c r="C188" s="4" t="s">
        <v>101</v>
      </c>
      <c r="D188" s="6" t="s">
        <v>13</v>
      </c>
      <c r="E188" s="16">
        <v>47026</v>
      </c>
      <c r="F188" s="24" t="s">
        <v>130</v>
      </c>
      <c r="G188" s="16"/>
      <c r="I188" s="2"/>
      <c r="J188" s="2">
        <v>1808570</v>
      </c>
      <c r="K188" s="2"/>
      <c r="L188" s="2"/>
      <c r="M188" s="2"/>
      <c r="N188" s="10" t="s">
        <v>102</v>
      </c>
      <c r="O188" s="2">
        <v>2260584</v>
      </c>
      <c r="P188" s="2">
        <v>2586643</v>
      </c>
      <c r="Q188" s="25">
        <f>P188*0.8</f>
        <v>2069314.4000000001</v>
      </c>
    </row>
    <row r="189" spans="1:17" ht="11.1" customHeight="1" x14ac:dyDescent="0.2">
      <c r="A189" s="6">
        <v>118837</v>
      </c>
      <c r="B189" s="6">
        <v>4</v>
      </c>
      <c r="C189" s="4" t="s">
        <v>55</v>
      </c>
      <c r="D189" s="6" t="s">
        <v>13</v>
      </c>
      <c r="E189" s="16">
        <v>46232</v>
      </c>
      <c r="F189" s="24" t="s">
        <v>49</v>
      </c>
      <c r="G189" s="16" t="s">
        <v>253</v>
      </c>
      <c r="H189" s="2">
        <v>1023480</v>
      </c>
      <c r="I189" s="2"/>
      <c r="J189" s="2"/>
      <c r="K189" s="2"/>
      <c r="L189" s="2"/>
      <c r="M189" s="2"/>
      <c r="N189" s="10" t="s">
        <v>56</v>
      </c>
      <c r="O189" s="2">
        <v>1069000</v>
      </c>
      <c r="P189" s="2">
        <v>1279350</v>
      </c>
      <c r="Q189" s="25">
        <f>P189*0.8</f>
        <v>1023480</v>
      </c>
    </row>
    <row r="190" spans="1:17" ht="12" customHeight="1" x14ac:dyDescent="0.2">
      <c r="A190" s="6">
        <v>118989</v>
      </c>
      <c r="B190" s="6">
        <v>4</v>
      </c>
      <c r="C190" s="4" t="s">
        <v>95</v>
      </c>
      <c r="D190" s="6" t="s">
        <v>13</v>
      </c>
      <c r="E190" s="16">
        <v>46631</v>
      </c>
      <c r="F190" s="24" t="s">
        <v>90</v>
      </c>
      <c r="G190" s="16"/>
      <c r="H190" s="2"/>
      <c r="I190" s="2">
        <v>890400</v>
      </c>
      <c r="J190" s="2"/>
      <c r="K190" s="2"/>
      <c r="L190" s="2"/>
      <c r="M190" s="2"/>
      <c r="N190" s="10" t="s">
        <v>96</v>
      </c>
      <c r="O190" s="2">
        <v>1113000</v>
      </c>
      <c r="P190" s="2">
        <v>1329950</v>
      </c>
      <c r="Q190" s="25">
        <f>P190*0.8</f>
        <v>1063960</v>
      </c>
    </row>
    <row r="191" spans="1:17" ht="11.1" customHeight="1" x14ac:dyDescent="0.2">
      <c r="A191" s="6">
        <v>124735</v>
      </c>
      <c r="B191" s="6">
        <v>4</v>
      </c>
      <c r="C191" s="4" t="s">
        <v>94</v>
      </c>
      <c r="D191" s="6" t="s">
        <v>13</v>
      </c>
      <c r="E191" s="17"/>
      <c r="F191" s="24">
        <v>28</v>
      </c>
      <c r="G191" s="16"/>
      <c r="H191" s="2"/>
      <c r="I191" s="2">
        <v>50000</v>
      </c>
      <c r="J191" s="2"/>
      <c r="K191" s="2"/>
      <c r="L191" s="2"/>
      <c r="M191" s="2"/>
      <c r="N191" s="10"/>
      <c r="O191" s="2">
        <v>50000</v>
      </c>
      <c r="P191" s="2">
        <v>50000</v>
      </c>
      <c r="Q191" s="2">
        <v>50000</v>
      </c>
    </row>
    <row r="192" spans="1:17" ht="11.1" customHeight="1" x14ac:dyDescent="0.2">
      <c r="A192" s="6">
        <v>126616</v>
      </c>
      <c r="B192" s="6">
        <v>4</v>
      </c>
      <c r="C192" s="4" t="s">
        <v>154</v>
      </c>
      <c r="D192" s="6" t="s">
        <v>13</v>
      </c>
      <c r="E192" s="17"/>
      <c r="F192" s="24">
        <v>30</v>
      </c>
      <c r="G192" s="16"/>
      <c r="H192" s="2"/>
      <c r="I192" s="2"/>
      <c r="J192" s="2"/>
      <c r="K192" s="2">
        <v>1665600</v>
      </c>
      <c r="L192" s="2"/>
      <c r="M192" s="2"/>
      <c r="N192" s="10" t="s">
        <v>155</v>
      </c>
      <c r="O192" s="2">
        <v>2082000</v>
      </c>
      <c r="P192" s="2">
        <v>2390200</v>
      </c>
      <c r="Q192" s="2">
        <f>P192*0.8</f>
        <v>1912160</v>
      </c>
    </row>
    <row r="193" spans="1:17" ht="11.1" customHeight="1" x14ac:dyDescent="0.2">
      <c r="A193" s="6"/>
      <c r="B193" s="6"/>
      <c r="C193" s="4"/>
      <c r="D193" s="6"/>
      <c r="E193" s="17"/>
      <c r="F193" s="24"/>
      <c r="G193" s="16"/>
      <c r="H193" s="2"/>
      <c r="I193" s="2"/>
      <c r="J193" s="2"/>
      <c r="K193" s="2"/>
      <c r="L193" s="2"/>
      <c r="M193" s="2"/>
      <c r="N193" s="10"/>
      <c r="O193" s="2"/>
      <c r="P193" s="2"/>
      <c r="Q193" s="2"/>
    </row>
    <row r="194" spans="1:17" ht="11.1" customHeight="1" x14ac:dyDescent="0.2">
      <c r="A194" s="6"/>
      <c r="B194" s="6">
        <v>4</v>
      </c>
      <c r="C194" s="4" t="s">
        <v>247</v>
      </c>
      <c r="D194" s="6" t="s">
        <v>13</v>
      </c>
      <c r="E194" s="17"/>
      <c r="F194" s="24">
        <v>31</v>
      </c>
      <c r="G194" s="16"/>
      <c r="H194" s="2"/>
      <c r="I194" s="2"/>
      <c r="J194" s="2"/>
      <c r="K194" s="2"/>
      <c r="L194" s="2">
        <v>300000</v>
      </c>
      <c r="M194" s="2"/>
      <c r="N194" s="10"/>
      <c r="O194" s="2">
        <v>300000</v>
      </c>
      <c r="P194" s="2">
        <v>300000</v>
      </c>
      <c r="Q194" s="2">
        <v>300000</v>
      </c>
    </row>
    <row r="195" spans="1:17" ht="11.1" customHeight="1" x14ac:dyDescent="0.2">
      <c r="A195" s="6"/>
      <c r="B195" s="6"/>
      <c r="C195" s="4"/>
      <c r="D195" s="6"/>
      <c r="E195" s="16"/>
      <c r="F195" s="6"/>
      <c r="G195" s="16"/>
      <c r="H195" s="2"/>
      <c r="I195" s="2"/>
      <c r="J195" s="2"/>
      <c r="K195" s="2"/>
      <c r="L195" s="2"/>
      <c r="M195" s="2"/>
      <c r="N195" s="10"/>
      <c r="O195" s="2"/>
      <c r="P195" s="2"/>
      <c r="Q195" s="25"/>
    </row>
    <row r="196" spans="1:17" ht="11.1" customHeight="1" x14ac:dyDescent="0.2">
      <c r="A196" s="6">
        <v>114260</v>
      </c>
      <c r="B196" s="6">
        <v>11</v>
      </c>
      <c r="C196" s="4" t="s">
        <v>107</v>
      </c>
      <c r="D196" s="6" t="s">
        <v>13</v>
      </c>
      <c r="E196" s="16">
        <v>46069</v>
      </c>
      <c r="F196" s="24" t="s">
        <v>33</v>
      </c>
      <c r="G196" s="16"/>
      <c r="H196" s="2"/>
      <c r="I196" s="2"/>
      <c r="K196" s="2"/>
      <c r="L196" s="2"/>
      <c r="M196" s="2"/>
      <c r="N196" s="10" t="s">
        <v>145</v>
      </c>
      <c r="O196" s="2">
        <v>1648496</v>
      </c>
      <c r="P196" s="2">
        <v>1945771</v>
      </c>
      <c r="Q196" s="25">
        <f>P196*0.8</f>
        <v>1556616.8</v>
      </c>
    </row>
    <row r="197" spans="1:17" ht="11.1" customHeight="1" x14ac:dyDescent="0.2">
      <c r="A197" s="6">
        <v>123262</v>
      </c>
      <c r="B197" s="6">
        <v>11</v>
      </c>
      <c r="C197" s="4" t="s">
        <v>112</v>
      </c>
      <c r="D197" s="6" t="s">
        <v>13</v>
      </c>
      <c r="E197" s="16">
        <v>46937</v>
      </c>
      <c r="F197" s="24" t="s">
        <v>130</v>
      </c>
      <c r="G197" s="16"/>
      <c r="H197" s="2"/>
      <c r="I197" s="2"/>
      <c r="J197" s="2">
        <v>300000</v>
      </c>
      <c r="K197" s="2"/>
      <c r="L197" s="2"/>
      <c r="M197" s="2"/>
      <c r="N197" s="10"/>
      <c r="O197" s="2">
        <v>300000</v>
      </c>
      <c r="P197" s="2">
        <v>300000</v>
      </c>
      <c r="Q197" s="25">
        <v>300000</v>
      </c>
    </row>
    <row r="198" spans="1:17" ht="11.1" customHeight="1" x14ac:dyDescent="0.2">
      <c r="A198" s="6">
        <v>123290</v>
      </c>
      <c r="B198" s="6">
        <v>11</v>
      </c>
      <c r="C198" s="4" t="s">
        <v>134</v>
      </c>
      <c r="D198" s="6" t="s">
        <v>13</v>
      </c>
      <c r="E198" s="16">
        <v>46937</v>
      </c>
      <c r="F198" s="24" t="s">
        <v>130</v>
      </c>
      <c r="G198" s="16"/>
      <c r="H198" s="2"/>
      <c r="I198" s="2"/>
      <c r="J198" s="2">
        <v>100000</v>
      </c>
      <c r="K198" s="2"/>
      <c r="L198" s="2"/>
      <c r="M198" s="2"/>
      <c r="N198" s="10"/>
      <c r="O198" s="2">
        <v>100000</v>
      </c>
      <c r="P198" s="2">
        <v>100000</v>
      </c>
      <c r="Q198" s="25">
        <v>100000</v>
      </c>
    </row>
    <row r="199" spans="1:17" ht="11.1" customHeight="1" x14ac:dyDescent="0.2">
      <c r="A199" s="6"/>
      <c r="B199" s="6"/>
      <c r="C199" s="4"/>
      <c r="D199" s="6"/>
      <c r="E199" s="16"/>
      <c r="F199" s="6"/>
      <c r="G199" s="16"/>
      <c r="H199" s="2"/>
      <c r="I199" s="2"/>
      <c r="J199" s="2"/>
      <c r="K199" s="2"/>
      <c r="L199" s="2"/>
      <c r="M199" s="2"/>
      <c r="N199" s="10"/>
      <c r="O199" s="2"/>
      <c r="P199" s="2"/>
      <c r="Q199" s="25"/>
    </row>
    <row r="200" spans="1:17" ht="11.1" customHeight="1" x14ac:dyDescent="0.2">
      <c r="A200" s="6"/>
      <c r="B200" s="6">
        <v>6</v>
      </c>
      <c r="C200" s="4" t="s">
        <v>243</v>
      </c>
      <c r="D200" s="6" t="s">
        <v>13</v>
      </c>
      <c r="E200" s="16"/>
      <c r="F200" s="6">
        <v>31</v>
      </c>
      <c r="G200" s="16"/>
      <c r="H200" s="2"/>
      <c r="I200" s="2"/>
      <c r="J200" s="2"/>
      <c r="K200" s="2"/>
      <c r="L200" s="2">
        <v>200000</v>
      </c>
      <c r="M200" s="2"/>
      <c r="N200" s="10"/>
      <c r="O200" s="2">
        <v>200000</v>
      </c>
      <c r="P200" s="2">
        <v>200000</v>
      </c>
      <c r="Q200" s="2">
        <v>200000</v>
      </c>
    </row>
    <row r="201" spans="1:17" ht="11.1" customHeight="1" x14ac:dyDescent="0.2">
      <c r="A201" s="6"/>
      <c r="B201" s="6"/>
      <c r="C201" s="4"/>
      <c r="D201" s="6"/>
      <c r="E201" s="16"/>
      <c r="F201" s="6"/>
      <c r="G201" s="16"/>
      <c r="H201" s="2"/>
      <c r="I201" s="2"/>
      <c r="J201" s="2"/>
      <c r="K201" s="2"/>
      <c r="L201" s="2"/>
      <c r="M201" s="2"/>
      <c r="N201" s="10"/>
      <c r="O201" s="2"/>
      <c r="P201" s="2"/>
      <c r="Q201" s="25"/>
    </row>
    <row r="202" spans="1:17" ht="11.1" customHeight="1" x14ac:dyDescent="0.2">
      <c r="A202" s="6"/>
      <c r="B202" s="6">
        <v>10</v>
      </c>
      <c r="C202" s="4" t="s">
        <v>109</v>
      </c>
      <c r="D202" s="6"/>
      <c r="E202" s="16"/>
      <c r="F202" s="24" t="s">
        <v>100</v>
      </c>
      <c r="G202" s="16"/>
      <c r="H202" s="2"/>
      <c r="I202" s="2"/>
      <c r="J202" s="2">
        <v>300000</v>
      </c>
      <c r="K202" s="2"/>
      <c r="L202" s="2"/>
      <c r="M202" s="2"/>
      <c r="N202" s="10"/>
      <c r="O202" s="2">
        <v>300000</v>
      </c>
      <c r="P202" s="2">
        <v>300000</v>
      </c>
      <c r="Q202" s="25">
        <v>300000</v>
      </c>
    </row>
    <row r="203" spans="1:17" ht="11.1" customHeight="1" x14ac:dyDescent="0.2">
      <c r="A203" s="6"/>
      <c r="B203" s="6">
        <v>10</v>
      </c>
      <c r="C203" s="4" t="s">
        <v>171</v>
      </c>
      <c r="D203" s="6"/>
      <c r="E203" s="16"/>
      <c r="F203" s="24">
        <v>30</v>
      </c>
      <c r="G203" s="16"/>
      <c r="H203" s="2"/>
      <c r="I203" s="2"/>
      <c r="J203" s="2"/>
      <c r="K203" s="2">
        <v>300000</v>
      </c>
      <c r="L203" s="2"/>
      <c r="M203" s="2"/>
      <c r="N203" s="10"/>
      <c r="O203" s="2">
        <v>300000</v>
      </c>
      <c r="P203" s="2">
        <v>300000</v>
      </c>
      <c r="Q203" s="2">
        <v>300000</v>
      </c>
    </row>
    <row r="204" spans="1:17" ht="11.1" customHeight="1" x14ac:dyDescent="0.2">
      <c r="A204" s="6"/>
      <c r="B204" s="6"/>
      <c r="C204" s="4"/>
      <c r="D204" s="6"/>
      <c r="E204" s="16"/>
      <c r="F204" s="6"/>
      <c r="G204" s="16"/>
      <c r="H204" s="2"/>
      <c r="I204" s="2"/>
      <c r="J204" s="2"/>
      <c r="K204" s="2"/>
      <c r="L204" s="2"/>
      <c r="M204" s="2"/>
      <c r="N204" s="10"/>
      <c r="O204" s="2"/>
      <c r="P204" s="2"/>
      <c r="Q204" s="25"/>
    </row>
    <row r="205" spans="1:17" ht="11.1" customHeight="1" x14ac:dyDescent="0.2">
      <c r="A205" s="6">
        <v>124774</v>
      </c>
      <c r="B205" s="6">
        <v>8</v>
      </c>
      <c r="C205" s="4" t="s">
        <v>137</v>
      </c>
      <c r="D205" s="6" t="s">
        <v>13</v>
      </c>
      <c r="E205" s="16"/>
      <c r="F205" s="24">
        <v>29</v>
      </c>
      <c r="G205" s="16"/>
      <c r="H205" s="2"/>
      <c r="I205" s="2"/>
      <c r="J205" s="2">
        <v>200000</v>
      </c>
      <c r="K205" s="2"/>
      <c r="L205" s="2"/>
      <c r="M205" s="2"/>
      <c r="N205" s="10"/>
      <c r="O205" s="2">
        <v>200000</v>
      </c>
      <c r="P205" s="2">
        <v>200000</v>
      </c>
      <c r="Q205" s="25">
        <v>200000</v>
      </c>
    </row>
    <row r="206" spans="1:17" ht="11.1" customHeight="1" x14ac:dyDescent="0.2">
      <c r="A206" s="6">
        <v>124772</v>
      </c>
      <c r="B206" s="6">
        <v>8</v>
      </c>
      <c r="C206" s="4" t="s">
        <v>180</v>
      </c>
      <c r="D206" s="6" t="s">
        <v>13</v>
      </c>
      <c r="E206" s="16"/>
      <c r="F206" s="24">
        <v>30</v>
      </c>
      <c r="G206" s="16"/>
      <c r="H206" s="2"/>
      <c r="I206" s="2"/>
      <c r="J206" s="2"/>
      <c r="K206" s="2">
        <v>200000</v>
      </c>
      <c r="L206" s="2"/>
      <c r="M206" s="2"/>
      <c r="N206" s="10"/>
      <c r="O206" s="2">
        <v>200000</v>
      </c>
      <c r="P206" s="2">
        <v>200000</v>
      </c>
      <c r="Q206" s="2">
        <v>200000</v>
      </c>
    </row>
    <row r="207" spans="1:17" ht="11.1" customHeight="1" x14ac:dyDescent="0.2">
      <c r="A207" s="6">
        <v>124775</v>
      </c>
      <c r="B207" s="6">
        <v>8</v>
      </c>
      <c r="C207" s="4" t="s">
        <v>190</v>
      </c>
      <c r="D207" s="6" t="s">
        <v>13</v>
      </c>
      <c r="E207" s="16"/>
      <c r="F207" s="24">
        <v>30</v>
      </c>
      <c r="G207" s="16"/>
      <c r="H207" s="2"/>
      <c r="I207" s="2"/>
      <c r="J207" s="2"/>
      <c r="K207" s="2">
        <v>100000</v>
      </c>
      <c r="L207" s="2"/>
      <c r="M207" s="2"/>
      <c r="N207" s="10"/>
      <c r="O207" s="2">
        <v>100000</v>
      </c>
      <c r="P207" s="2">
        <v>100000</v>
      </c>
      <c r="Q207" s="2">
        <v>100000</v>
      </c>
    </row>
    <row r="208" spans="1:17" ht="11.1" customHeight="1" x14ac:dyDescent="0.2">
      <c r="A208" s="6"/>
      <c r="B208" s="6">
        <v>8</v>
      </c>
      <c r="C208" s="4" t="s">
        <v>211</v>
      </c>
      <c r="D208" s="6" t="s">
        <v>13</v>
      </c>
      <c r="E208" s="16"/>
      <c r="F208" s="24">
        <v>31</v>
      </c>
      <c r="G208" s="16"/>
      <c r="H208" s="2"/>
      <c r="I208" s="2"/>
      <c r="J208" s="2"/>
      <c r="K208" s="2"/>
      <c r="L208" s="2">
        <v>1082262</v>
      </c>
      <c r="M208" s="2"/>
      <c r="N208" s="10"/>
      <c r="O208" s="2">
        <v>1352828</v>
      </c>
      <c r="P208" s="2">
        <v>1605752</v>
      </c>
      <c r="Q208" s="2">
        <v>1284601</v>
      </c>
    </row>
    <row r="209" spans="1:19" ht="11.1" customHeight="1" x14ac:dyDescent="0.2">
      <c r="A209" s="6"/>
      <c r="B209" s="6">
        <v>8</v>
      </c>
      <c r="C209" s="4" t="s">
        <v>229</v>
      </c>
      <c r="D209" s="6" t="s">
        <v>13</v>
      </c>
      <c r="E209" s="16"/>
      <c r="F209" s="24">
        <v>31</v>
      </c>
      <c r="G209" s="16"/>
      <c r="H209" s="2"/>
      <c r="I209" s="2"/>
      <c r="J209" s="2"/>
      <c r="K209" s="2"/>
      <c r="L209" s="2">
        <v>200000</v>
      </c>
      <c r="M209" s="2"/>
      <c r="N209" s="10"/>
      <c r="O209" s="2">
        <v>200000</v>
      </c>
      <c r="P209" s="2">
        <v>200000</v>
      </c>
      <c r="Q209" s="2">
        <v>200000</v>
      </c>
    </row>
    <row r="210" spans="1:19" ht="11.1" customHeight="1" x14ac:dyDescent="0.2">
      <c r="A210" s="6"/>
      <c r="B210" s="6">
        <v>8</v>
      </c>
      <c r="C210" s="4" t="s">
        <v>239</v>
      </c>
      <c r="D210" s="6" t="s">
        <v>13</v>
      </c>
      <c r="E210" s="16"/>
      <c r="F210" s="24">
        <v>31</v>
      </c>
      <c r="G210" s="16"/>
      <c r="H210" s="2"/>
      <c r="I210" s="2"/>
      <c r="J210" s="2"/>
      <c r="K210" s="2"/>
      <c r="L210" s="2">
        <v>100000</v>
      </c>
      <c r="M210" s="2"/>
      <c r="N210" s="10"/>
      <c r="O210" s="2">
        <v>100000</v>
      </c>
      <c r="P210" s="2">
        <v>100000</v>
      </c>
      <c r="Q210" s="2">
        <v>100000</v>
      </c>
    </row>
    <row r="211" spans="1:19" ht="11.1" customHeight="1" x14ac:dyDescent="0.2">
      <c r="A211" s="6"/>
      <c r="B211" s="6"/>
      <c r="C211" s="4"/>
      <c r="D211" s="6"/>
      <c r="E211" s="16"/>
      <c r="F211" s="6"/>
      <c r="G211" s="16"/>
      <c r="H211" s="2"/>
      <c r="I211" s="2"/>
      <c r="J211" s="2"/>
      <c r="K211" s="2"/>
      <c r="L211" s="2"/>
      <c r="M211" s="2"/>
      <c r="N211" s="10"/>
      <c r="O211" s="2"/>
      <c r="P211" s="2"/>
      <c r="Q211" s="25"/>
    </row>
    <row r="212" spans="1:19" ht="11.1" customHeight="1" x14ac:dyDescent="0.2">
      <c r="A212" s="6">
        <v>120153</v>
      </c>
      <c r="B212" s="6">
        <v>3</v>
      </c>
      <c r="C212" s="4" t="s">
        <v>58</v>
      </c>
      <c r="D212" s="6"/>
      <c r="E212" s="16">
        <v>46468</v>
      </c>
      <c r="F212" s="24" t="s">
        <v>50</v>
      </c>
      <c r="G212" s="16"/>
      <c r="H212" s="2">
        <v>1322400</v>
      </c>
      <c r="I212" s="2"/>
      <c r="J212" s="2"/>
      <c r="K212" s="2"/>
      <c r="L212" s="2"/>
      <c r="M212" s="2"/>
      <c r="N212" s="10" t="s">
        <v>59</v>
      </c>
      <c r="O212" s="2">
        <v>1653000</v>
      </c>
      <c r="P212" s="2">
        <v>1950950</v>
      </c>
      <c r="Q212" s="25">
        <f>P212*0.8</f>
        <v>1560760</v>
      </c>
    </row>
    <row r="213" spans="1:19" ht="11.1" customHeight="1" x14ac:dyDescent="0.2">
      <c r="A213" s="6">
        <v>126519</v>
      </c>
      <c r="B213" s="6">
        <v>3</v>
      </c>
      <c r="C213" s="4" t="s">
        <v>179</v>
      </c>
      <c r="D213" s="6" t="s">
        <v>13</v>
      </c>
      <c r="E213" s="16"/>
      <c r="F213" s="24">
        <v>30</v>
      </c>
      <c r="G213" s="16"/>
      <c r="H213" s="2"/>
      <c r="I213" s="2"/>
      <c r="J213" s="2"/>
      <c r="K213" s="2">
        <v>300000</v>
      </c>
      <c r="L213" s="2"/>
      <c r="M213" s="2"/>
      <c r="N213" s="10"/>
      <c r="O213" s="2">
        <v>300000</v>
      </c>
      <c r="P213" s="2">
        <v>300000</v>
      </c>
      <c r="Q213" s="2">
        <v>300000</v>
      </c>
    </row>
    <row r="214" spans="1:19" ht="11.1" customHeight="1" x14ac:dyDescent="0.2">
      <c r="A214" s="6"/>
      <c r="B214" s="6"/>
      <c r="C214" s="4"/>
      <c r="D214" s="6"/>
      <c r="E214" s="16"/>
      <c r="F214" s="6"/>
      <c r="G214" s="16"/>
      <c r="H214" s="2"/>
      <c r="I214" s="2"/>
      <c r="J214" s="2"/>
      <c r="K214" s="2"/>
      <c r="L214" s="2"/>
      <c r="M214" s="2"/>
      <c r="N214" s="10"/>
      <c r="O214" s="2"/>
      <c r="P214" s="2"/>
      <c r="Q214" s="25"/>
    </row>
    <row r="215" spans="1:19" ht="11.1" customHeight="1" x14ac:dyDescent="0.2">
      <c r="A215" s="6">
        <v>123353</v>
      </c>
      <c r="B215" s="6">
        <v>10</v>
      </c>
      <c r="C215" s="4" t="s">
        <v>146</v>
      </c>
      <c r="D215" s="6"/>
      <c r="E215" s="16"/>
      <c r="F215" s="6"/>
      <c r="G215" s="16"/>
      <c r="H215" s="2">
        <v>47728</v>
      </c>
      <c r="I215" s="2"/>
      <c r="J215" s="2"/>
      <c r="K215" s="2"/>
      <c r="L215" s="2"/>
      <c r="M215" s="2"/>
      <c r="N215" s="10"/>
      <c r="O215" s="2"/>
      <c r="P215" s="2"/>
      <c r="Q215" s="25"/>
      <c r="S215" s="12"/>
    </row>
    <row r="216" spans="1:19" ht="11.1" customHeight="1" x14ac:dyDescent="0.2">
      <c r="A216" s="6">
        <v>125162</v>
      </c>
      <c r="B216" s="6">
        <v>5</v>
      </c>
      <c r="C216" s="4" t="s">
        <v>198</v>
      </c>
      <c r="D216" s="6"/>
      <c r="E216" s="16"/>
      <c r="F216" s="6"/>
      <c r="G216" s="16"/>
      <c r="H216" s="2">
        <v>24574</v>
      </c>
      <c r="I216" s="2"/>
      <c r="J216" s="2"/>
      <c r="K216" s="2"/>
      <c r="L216" s="2"/>
      <c r="M216" s="2"/>
      <c r="N216" s="10"/>
      <c r="O216" s="2"/>
      <c r="P216" s="2"/>
      <c r="Q216" s="25"/>
      <c r="S216" s="12"/>
    </row>
    <row r="217" spans="1:19" ht="11.1" customHeight="1" x14ac:dyDescent="0.2">
      <c r="A217" s="33">
        <v>125164</v>
      </c>
      <c r="B217" s="33">
        <v>9</v>
      </c>
      <c r="C217" s="34" t="s">
        <v>199</v>
      </c>
      <c r="D217" s="33"/>
      <c r="E217" s="35"/>
      <c r="F217" s="36"/>
      <c r="G217" s="35"/>
      <c r="H217" s="37">
        <v>50000</v>
      </c>
      <c r="I217" s="2"/>
      <c r="J217" s="2"/>
      <c r="K217" s="2"/>
      <c r="L217" s="2"/>
      <c r="M217" s="2"/>
      <c r="N217" s="10"/>
      <c r="O217" s="2"/>
      <c r="P217" s="2"/>
      <c r="Q217" s="25"/>
      <c r="S217" s="12"/>
    </row>
    <row r="218" spans="1:19" ht="11.1" customHeight="1" x14ac:dyDescent="0.2">
      <c r="A218" s="6">
        <v>125166</v>
      </c>
      <c r="B218" s="6">
        <v>10</v>
      </c>
      <c r="C218" s="4" t="s">
        <v>200</v>
      </c>
      <c r="D218" s="6"/>
      <c r="E218" s="16"/>
      <c r="F218" s="6"/>
      <c r="G218" s="16"/>
      <c r="H218" s="2">
        <v>10400</v>
      </c>
      <c r="I218" s="2"/>
      <c r="J218" s="2"/>
      <c r="K218" s="2"/>
      <c r="L218" s="2"/>
      <c r="M218" s="2"/>
      <c r="N218" s="10"/>
      <c r="O218" s="2"/>
      <c r="P218" s="2"/>
      <c r="Q218" s="25"/>
      <c r="S218" s="12"/>
    </row>
    <row r="219" spans="1:19" ht="11.1" customHeight="1" x14ac:dyDescent="0.2">
      <c r="A219" s="6">
        <v>125161</v>
      </c>
      <c r="B219" s="6">
        <v>8</v>
      </c>
      <c r="C219" s="4" t="s">
        <v>201</v>
      </c>
      <c r="D219" s="6"/>
      <c r="E219" s="16"/>
      <c r="F219" s="6"/>
      <c r="G219" s="16"/>
      <c r="H219" s="2">
        <v>29497</v>
      </c>
      <c r="I219" s="2"/>
      <c r="J219" s="2"/>
      <c r="K219" s="2"/>
      <c r="L219" s="2"/>
      <c r="M219" s="2"/>
      <c r="N219" s="10"/>
      <c r="O219" s="2"/>
      <c r="P219" s="2"/>
      <c r="Q219" s="25"/>
      <c r="S219" s="12"/>
    </row>
    <row r="220" spans="1:19" ht="11.1" customHeight="1" x14ac:dyDescent="0.2">
      <c r="A220" s="6">
        <v>125811</v>
      </c>
      <c r="B220" s="6">
        <v>7</v>
      </c>
      <c r="C220" s="4" t="s">
        <v>202</v>
      </c>
      <c r="D220" s="6"/>
      <c r="E220" s="16"/>
      <c r="F220" s="6"/>
      <c r="G220" s="16"/>
      <c r="H220" s="2">
        <v>50000</v>
      </c>
      <c r="I220" s="2"/>
      <c r="J220" s="2"/>
      <c r="K220" s="2"/>
      <c r="L220" s="2"/>
      <c r="M220" s="2"/>
      <c r="N220" s="10"/>
      <c r="O220" s="2"/>
      <c r="P220" s="2"/>
      <c r="Q220" s="25"/>
      <c r="S220" s="12"/>
    </row>
    <row r="221" spans="1:19" ht="11.1" customHeight="1" x14ac:dyDescent="0.2">
      <c r="A221" s="6"/>
      <c r="B221" s="6"/>
      <c r="C221" s="4"/>
      <c r="D221" s="6"/>
      <c r="E221" s="16"/>
      <c r="F221" s="6"/>
      <c r="G221" s="16"/>
      <c r="H221" s="2"/>
      <c r="I221" s="2"/>
      <c r="J221" s="2"/>
      <c r="K221" s="2"/>
      <c r="L221" s="2"/>
      <c r="M221" s="2"/>
      <c r="N221" s="10"/>
      <c r="O221" s="2"/>
      <c r="P221" s="2"/>
      <c r="Q221" s="25"/>
    </row>
    <row r="222" spans="1:19" ht="11.1" customHeight="1" x14ac:dyDescent="0.2">
      <c r="A222" s="6"/>
      <c r="B222" s="6"/>
      <c r="C222" s="4" t="s">
        <v>26</v>
      </c>
      <c r="D222" s="6"/>
      <c r="E222" s="16"/>
      <c r="F222" s="6"/>
      <c r="G222" s="16"/>
      <c r="H222" s="2"/>
      <c r="I222" s="2">
        <v>1500000</v>
      </c>
      <c r="J222" s="2">
        <v>1500000</v>
      </c>
      <c r="K222" s="2">
        <v>1500000</v>
      </c>
      <c r="L222" s="2">
        <v>1500000</v>
      </c>
      <c r="M222" s="2">
        <v>1500000</v>
      </c>
      <c r="N222" s="10"/>
      <c r="O222" s="2"/>
      <c r="P222" s="2"/>
      <c r="Q222" s="25"/>
    </row>
    <row r="223" spans="1:19" ht="11.1" customHeight="1" x14ac:dyDescent="0.2">
      <c r="A223" s="6">
        <v>126670</v>
      </c>
      <c r="B223" s="6"/>
      <c r="C223" s="4" t="s">
        <v>249</v>
      </c>
      <c r="D223" s="6"/>
      <c r="E223" s="16"/>
      <c r="F223" s="6"/>
      <c r="G223" s="16"/>
      <c r="H223" s="2"/>
      <c r="I223" s="2"/>
      <c r="J223" s="2"/>
      <c r="K223" s="2"/>
      <c r="L223" s="2"/>
      <c r="M223" s="2"/>
      <c r="N223" s="10"/>
      <c r="O223" s="2"/>
      <c r="P223" s="2"/>
      <c r="Q223" s="25"/>
    </row>
    <row r="224" spans="1:19" ht="11.1" customHeight="1" x14ac:dyDescent="0.2">
      <c r="A224" s="6">
        <v>126670</v>
      </c>
      <c r="B224" s="6"/>
      <c r="C224" s="4" t="s">
        <v>250</v>
      </c>
      <c r="D224" s="6"/>
      <c r="E224" s="16"/>
      <c r="F224" s="6"/>
      <c r="G224" s="16"/>
      <c r="H224" s="2">
        <v>450000</v>
      </c>
      <c r="I224" s="2"/>
      <c r="J224" s="2"/>
      <c r="K224" s="2"/>
      <c r="L224" s="2"/>
      <c r="M224" s="2"/>
      <c r="N224" s="10"/>
      <c r="O224" s="2"/>
      <c r="P224" s="2"/>
      <c r="Q224" s="25"/>
    </row>
    <row r="225" spans="1:19" ht="11.1" customHeight="1" x14ac:dyDescent="0.2">
      <c r="A225" s="6">
        <v>124599</v>
      </c>
      <c r="B225" s="6"/>
      <c r="C225" s="4" t="s">
        <v>196</v>
      </c>
      <c r="D225" s="6"/>
      <c r="E225" s="16"/>
      <c r="F225" s="6"/>
      <c r="G225" s="16"/>
      <c r="H225" s="2">
        <v>15477</v>
      </c>
      <c r="I225" s="2"/>
      <c r="J225" s="2"/>
      <c r="K225" s="2"/>
      <c r="L225" s="2"/>
      <c r="M225" s="2"/>
      <c r="N225" s="10"/>
      <c r="O225" s="2"/>
      <c r="P225" s="2"/>
      <c r="Q225" s="25"/>
    </row>
    <row r="226" spans="1:19" ht="11.1" customHeight="1" x14ac:dyDescent="0.2">
      <c r="A226" s="6">
        <v>124599</v>
      </c>
      <c r="B226" s="6"/>
      <c r="C226" s="4" t="s">
        <v>197</v>
      </c>
      <c r="D226" s="6"/>
      <c r="E226" s="16"/>
      <c r="F226" s="6"/>
      <c r="G226" s="16"/>
      <c r="H226" s="2">
        <v>293777</v>
      </c>
      <c r="I226" s="2"/>
      <c r="J226" s="2"/>
      <c r="K226" s="2"/>
      <c r="L226" s="2"/>
      <c r="M226" s="2"/>
      <c r="N226" s="10"/>
      <c r="O226" s="2"/>
      <c r="P226" s="2"/>
      <c r="Q226" s="25"/>
    </row>
    <row r="227" spans="1:19" ht="11.1" customHeight="1" x14ac:dyDescent="0.2">
      <c r="A227" s="6">
        <v>122293</v>
      </c>
      <c r="B227" s="6"/>
      <c r="C227" s="4" t="s">
        <v>147</v>
      </c>
      <c r="D227" s="6"/>
      <c r="E227" s="16"/>
      <c r="F227" s="6"/>
      <c r="G227" s="16"/>
      <c r="H227" s="2"/>
      <c r="I227" s="2"/>
      <c r="J227" s="2"/>
      <c r="K227" s="2"/>
      <c r="L227" s="2"/>
      <c r="M227" s="2"/>
      <c r="N227" s="10"/>
      <c r="O227" s="2"/>
      <c r="P227" s="2"/>
      <c r="Q227" s="25"/>
      <c r="S227" s="12"/>
    </row>
    <row r="228" spans="1:19" ht="11.1" customHeight="1" x14ac:dyDescent="0.2">
      <c r="A228" s="6">
        <v>122293</v>
      </c>
      <c r="B228" s="6"/>
      <c r="C228" s="4" t="s">
        <v>143</v>
      </c>
      <c r="D228" s="6"/>
      <c r="E228" s="16"/>
      <c r="F228" s="6"/>
      <c r="G228" s="16"/>
      <c r="H228" s="2">
        <v>62354</v>
      </c>
      <c r="I228" s="2"/>
      <c r="J228" s="2"/>
      <c r="K228" s="2"/>
      <c r="L228" s="2"/>
      <c r="M228" s="2"/>
      <c r="N228" s="10"/>
      <c r="O228" s="2"/>
      <c r="P228" s="2"/>
      <c r="Q228" s="25"/>
    </row>
    <row r="229" spans="1:19" ht="11.1" customHeight="1" x14ac:dyDescent="0.2">
      <c r="A229" s="6">
        <v>119915</v>
      </c>
      <c r="B229" s="6"/>
      <c r="C229" s="4" t="s">
        <v>131</v>
      </c>
      <c r="D229" s="6"/>
      <c r="E229" s="16"/>
      <c r="F229" s="6"/>
      <c r="G229" s="16"/>
      <c r="H229" s="2"/>
      <c r="I229" s="2"/>
      <c r="J229" s="2"/>
      <c r="K229" s="2"/>
      <c r="L229" s="2"/>
      <c r="M229" s="2"/>
      <c r="N229" s="10"/>
      <c r="O229" s="2"/>
      <c r="P229" s="2"/>
      <c r="Q229" s="25"/>
    </row>
    <row r="230" spans="1:19" ht="11.1" customHeight="1" x14ac:dyDescent="0.2">
      <c r="A230" s="6">
        <v>119915</v>
      </c>
      <c r="B230" s="6"/>
      <c r="C230" s="4" t="s">
        <v>98</v>
      </c>
      <c r="D230" s="6"/>
      <c r="E230" s="16"/>
      <c r="F230" s="6"/>
      <c r="G230" s="16"/>
      <c r="H230" s="2">
        <v>165183</v>
      </c>
      <c r="I230" s="2"/>
      <c r="J230" s="2"/>
      <c r="K230" s="2"/>
      <c r="L230" s="2"/>
      <c r="M230" s="2"/>
      <c r="N230" s="23"/>
      <c r="O230" s="2"/>
      <c r="P230" s="2"/>
      <c r="Q230" s="25"/>
    </row>
    <row r="231" spans="1:19" x14ac:dyDescent="0.2">
      <c r="A231" s="6"/>
      <c r="B231" s="6"/>
      <c r="C231" s="4"/>
      <c r="D231" s="6"/>
      <c r="E231" s="4"/>
      <c r="F231" s="4"/>
      <c r="G231" s="4"/>
      <c r="H231" s="2"/>
      <c r="I231" s="2"/>
      <c r="J231" s="2"/>
      <c r="K231" s="2"/>
      <c r="L231" s="2"/>
      <c r="M231" s="2"/>
      <c r="N231" s="4"/>
      <c r="O231" s="2"/>
      <c r="P231" s="4"/>
      <c r="Q231" s="13"/>
    </row>
    <row r="232" spans="1:19" x14ac:dyDescent="0.2">
      <c r="A232" s="6" t="s">
        <v>23</v>
      </c>
      <c r="B232" s="6" t="s">
        <v>24</v>
      </c>
      <c r="C232" s="4" t="s">
        <v>25</v>
      </c>
      <c r="D232" s="6"/>
      <c r="E232" s="4"/>
      <c r="F232" s="4"/>
      <c r="G232" s="4"/>
      <c r="H232" s="2"/>
      <c r="I232" s="2"/>
      <c r="J232" s="2"/>
      <c r="K232" s="2"/>
      <c r="L232" s="2"/>
      <c r="M232" s="2"/>
      <c r="N232" s="2"/>
      <c r="O232" s="4"/>
      <c r="P232" s="4"/>
      <c r="Q232" s="13"/>
    </row>
    <row r="233" spans="1:19" ht="11.1" customHeight="1" x14ac:dyDescent="0.2">
      <c r="A233" s="6" t="s">
        <v>23</v>
      </c>
      <c r="B233" s="6" t="s">
        <v>24</v>
      </c>
      <c r="C233" s="4" t="s">
        <v>20</v>
      </c>
      <c r="D233" s="6"/>
      <c r="E233" s="16"/>
      <c r="F233" s="4"/>
      <c r="G233" s="16"/>
      <c r="H233" s="2">
        <v>6200</v>
      </c>
      <c r="I233" s="2"/>
      <c r="J233" s="2"/>
      <c r="K233" s="2"/>
      <c r="L233" s="2"/>
      <c r="M233" s="2"/>
      <c r="N233" s="10"/>
      <c r="O233" s="2"/>
      <c r="P233" s="2"/>
      <c r="Q233" s="13"/>
    </row>
    <row r="234" spans="1:19" ht="11.1" customHeight="1" x14ac:dyDescent="0.2">
      <c r="A234" s="6"/>
      <c r="B234" s="6"/>
      <c r="C234" s="4"/>
      <c r="D234" s="6"/>
      <c r="E234" s="16"/>
      <c r="F234" s="4"/>
      <c r="G234" s="16"/>
      <c r="H234" s="25" t="s">
        <v>14</v>
      </c>
      <c r="I234" s="25" t="s">
        <v>14</v>
      </c>
      <c r="J234" s="25" t="s">
        <v>14</v>
      </c>
      <c r="K234" s="25" t="s">
        <v>14</v>
      </c>
      <c r="L234" s="25"/>
      <c r="M234" s="25"/>
      <c r="N234" s="4"/>
      <c r="O234" s="2"/>
      <c r="P234" s="2"/>
      <c r="Q234" s="13"/>
    </row>
    <row r="235" spans="1:19" ht="11.1" customHeight="1" x14ac:dyDescent="0.2">
      <c r="A235" s="6"/>
      <c r="B235" s="6"/>
      <c r="C235" s="4" t="s">
        <v>15</v>
      </c>
      <c r="D235" s="6"/>
      <c r="E235" s="4"/>
      <c r="F235" s="4"/>
      <c r="G235" s="16"/>
      <c r="H235" s="15">
        <f t="shared" ref="H235:M235" si="3">SUM(H5:H233)</f>
        <v>19210377</v>
      </c>
      <c r="I235" s="15">
        <f t="shared" si="3"/>
        <v>18709369</v>
      </c>
      <c r="J235" s="15">
        <f t="shared" si="3"/>
        <v>14730360</v>
      </c>
      <c r="K235" s="15">
        <f t="shared" si="3"/>
        <v>15896647</v>
      </c>
      <c r="L235" s="15">
        <f t="shared" si="3"/>
        <v>18062840</v>
      </c>
      <c r="M235" s="15">
        <f t="shared" si="3"/>
        <v>1500000</v>
      </c>
      <c r="N235" s="25"/>
      <c r="O235" s="4"/>
      <c r="P235" s="4"/>
      <c r="Q235" s="13"/>
    </row>
    <row r="236" spans="1:19" ht="11.1" customHeight="1" x14ac:dyDescent="0.2">
      <c r="A236" s="6"/>
      <c r="B236" s="6"/>
      <c r="C236" s="4" t="s">
        <v>148</v>
      </c>
      <c r="D236" s="6"/>
      <c r="E236" s="4"/>
      <c r="F236" s="4"/>
      <c r="G236" s="16"/>
      <c r="H236" s="15">
        <f>14292963+2700000+741812+444</f>
        <v>17735219</v>
      </c>
      <c r="I236" s="15">
        <v>14292963</v>
      </c>
      <c r="J236" s="15">
        <v>14292963</v>
      </c>
      <c r="K236" s="15">
        <v>14292963</v>
      </c>
      <c r="L236" s="15">
        <v>14292963</v>
      </c>
      <c r="M236" s="15">
        <v>14292963</v>
      </c>
      <c r="N236" s="25"/>
      <c r="O236" s="2"/>
      <c r="P236" s="2"/>
      <c r="Q236" s="13"/>
    </row>
    <row r="237" spans="1:19" ht="11.1" customHeight="1" x14ac:dyDescent="0.2">
      <c r="A237" s="6"/>
      <c r="B237" s="6"/>
      <c r="C237" s="4" t="s">
        <v>16</v>
      </c>
      <c r="D237" s="6"/>
      <c r="E237" s="4"/>
      <c r="F237" s="4"/>
      <c r="G237" s="16"/>
      <c r="H237" s="28">
        <f t="shared" ref="H237:M237" si="4">H236-H235</f>
        <v>-1475158</v>
      </c>
      <c r="I237" s="28">
        <f t="shared" si="4"/>
        <v>-4416406</v>
      </c>
      <c r="J237" s="28">
        <f t="shared" si="4"/>
        <v>-437397</v>
      </c>
      <c r="K237" s="28">
        <f t="shared" si="4"/>
        <v>-1603684</v>
      </c>
      <c r="L237" s="28">
        <f t="shared" si="4"/>
        <v>-3769877</v>
      </c>
      <c r="M237" s="28">
        <f t="shared" si="4"/>
        <v>12792963</v>
      </c>
      <c r="N237" s="10"/>
      <c r="O237" s="2"/>
      <c r="P237" s="2"/>
      <c r="Q237" s="13"/>
    </row>
    <row r="238" spans="1:19" ht="11.1" customHeight="1" x14ac:dyDescent="0.2">
      <c r="A238" s="6"/>
      <c r="B238" s="6"/>
      <c r="C238" s="4" t="s">
        <v>17</v>
      </c>
      <c r="D238" s="6"/>
      <c r="E238" s="17"/>
      <c r="F238" s="18"/>
      <c r="G238" s="16"/>
      <c r="H238" s="15">
        <f>H237</f>
        <v>-1475158</v>
      </c>
      <c r="I238" s="15">
        <f>H238+I237</f>
        <v>-5891564</v>
      </c>
      <c r="J238" s="15">
        <f>I238+J237</f>
        <v>-6328961</v>
      </c>
      <c r="K238" s="15">
        <f>J238+K237</f>
        <v>-7932645</v>
      </c>
      <c r="L238" s="15">
        <f>K238+L237</f>
        <v>-11702522</v>
      </c>
      <c r="M238" s="15">
        <f>L238+M237</f>
        <v>1090441</v>
      </c>
      <c r="N238" s="10"/>
      <c r="O238" s="2"/>
      <c r="P238" s="2"/>
      <c r="Q238" s="13"/>
    </row>
    <row r="239" spans="1:19" ht="11.1" customHeight="1" x14ac:dyDescent="0.2">
      <c r="A239" s="6"/>
      <c r="B239" s="6"/>
      <c r="C239" s="4"/>
      <c r="D239" s="6"/>
      <c r="E239" s="4"/>
      <c r="F239" s="4"/>
      <c r="G239" s="16"/>
      <c r="H239" s="2"/>
      <c r="I239" s="2"/>
      <c r="J239" s="2"/>
      <c r="K239" s="2"/>
      <c r="L239" s="2"/>
      <c r="M239" s="2"/>
      <c r="N239" s="10"/>
      <c r="O239" s="2"/>
      <c r="P239" s="2"/>
      <c r="Q239" s="13"/>
    </row>
    <row r="240" spans="1:19" ht="11.1" customHeight="1" x14ac:dyDescent="0.2">
      <c r="A240" s="6"/>
      <c r="B240" s="6"/>
      <c r="C240" s="4"/>
      <c r="D240" s="6"/>
      <c r="E240" s="4"/>
      <c r="F240" s="4"/>
      <c r="G240" s="11"/>
      <c r="H240" s="2"/>
      <c r="I240" s="2"/>
      <c r="J240" s="2"/>
      <c r="K240" s="2"/>
      <c r="L240" s="2"/>
      <c r="M240" s="2"/>
      <c r="N240" s="10"/>
      <c r="O240" s="2"/>
      <c r="P240" s="2"/>
      <c r="Q240" s="13"/>
    </row>
    <row r="241" spans="1:17" x14ac:dyDescent="0.2">
      <c r="A241" s="6"/>
      <c r="B241" s="6"/>
      <c r="C241" s="4"/>
      <c r="D241" s="6"/>
      <c r="E241" s="4"/>
      <c r="F241" s="4"/>
      <c r="G241" s="23"/>
      <c r="H241" s="2"/>
      <c r="I241" s="2"/>
      <c r="J241" s="2"/>
      <c r="K241" s="2"/>
      <c r="L241" s="2"/>
      <c r="M241" s="2"/>
      <c r="N241" s="10"/>
      <c r="O241" s="2"/>
      <c r="P241" s="2"/>
      <c r="Q241" s="13"/>
    </row>
    <row r="242" spans="1:17" x14ac:dyDescent="0.2">
      <c r="A242" s="6"/>
      <c r="B242" s="6"/>
      <c r="C242" s="4"/>
      <c r="D242" s="6"/>
      <c r="E242" s="4"/>
      <c r="F242" s="4"/>
      <c r="G242" s="23"/>
      <c r="H242" s="2"/>
      <c r="I242" s="2"/>
      <c r="J242" s="2"/>
      <c r="K242" s="2"/>
      <c r="L242" s="2"/>
      <c r="M242" s="2"/>
      <c r="N242" s="10"/>
      <c r="O242" s="2"/>
      <c r="P242" s="2"/>
      <c r="Q242" s="13"/>
    </row>
    <row r="243" spans="1:17" x14ac:dyDescent="0.2">
      <c r="A243" s="6"/>
      <c r="B243" s="6"/>
      <c r="C243" s="4"/>
      <c r="D243" s="6"/>
      <c r="E243" s="4"/>
      <c r="F243" s="4"/>
      <c r="G243" s="11"/>
      <c r="H243" s="2"/>
      <c r="I243" s="2"/>
      <c r="J243" s="2"/>
      <c r="K243" s="2"/>
      <c r="L243" s="2"/>
      <c r="M243" s="2"/>
      <c r="N243" s="10"/>
      <c r="O243" s="2"/>
      <c r="P243" s="2"/>
      <c r="Q243" s="13"/>
    </row>
    <row r="244" spans="1:17" x14ac:dyDescent="0.2">
      <c r="A244" s="6"/>
      <c r="B244" s="6"/>
      <c r="C244" s="4"/>
      <c r="D244" s="6"/>
      <c r="E244" s="4"/>
      <c r="F244" s="4"/>
      <c r="G244" s="11"/>
      <c r="H244" s="2"/>
      <c r="I244" s="2"/>
      <c r="J244" s="2"/>
      <c r="K244" s="2"/>
      <c r="L244" s="2"/>
      <c r="M244" s="2"/>
      <c r="N244" s="10"/>
      <c r="O244" s="2"/>
      <c r="P244" s="2"/>
      <c r="Q244" s="13"/>
    </row>
  </sheetData>
  <phoneticPr fontId="0" type="noConversion"/>
  <pageMargins left="0.4" right="0.21" top="0.5" bottom="0.5" header="0.3" footer="0.25"/>
  <pageSetup paperSize="5" scale="99" fitToHeight="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9b23cd94496478cd198966ece9097fc0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da024f237469f8275a07fac1b0917b56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1F380-8127-4329-834A-2B21AE9758E9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customXml/itemProps2.xml><?xml version="1.0" encoding="utf-8"?>
<ds:datastoreItem xmlns:ds="http://schemas.openxmlformats.org/officeDocument/2006/customXml" ds:itemID="{81869BB7-AA0C-48EA-962C-7D8A12777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73F289-87F2-4B88-A240-B70571EFE7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MRisko</dc:creator>
  <cp:lastModifiedBy>Andrew Kelly</cp:lastModifiedBy>
  <cp:lastPrinted>2026-08-06T12:10:35Z</cp:lastPrinted>
  <dcterms:created xsi:type="dcterms:W3CDTF">2003-03-27T14:10:57Z</dcterms:created>
  <dcterms:modified xsi:type="dcterms:W3CDTF">2026-08-06T12:17:39Z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Order">
    <vt:r8>173700</vt:r8>
  </property>
  <property fmtid="{D5CDD505-2E9C-101B-9397-08002B2CF9AE}" pid="4" name="MediaServiceImageTags">
    <vt:lpwstr/>
  </property>
</Properties>
</file>