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FY'31/"/>
    </mc:Choice>
  </mc:AlternateContent>
  <xr:revisionPtr revIDLastSave="37" documentId="8_{4584AA40-1B7F-427A-A85C-0EAFCBA99B2C}" xr6:coauthVersionLast="47" xr6:coauthVersionMax="47" xr10:uidLastSave="{D34E1233-1983-46A1-87DF-E1EC88D6276E}"/>
  <bookViews>
    <workbookView xWindow="-120" yWindow="-120" windowWidth="29040" windowHeight="15720" xr2:uid="{7CB7A270-288A-43B1-8357-237250AD69A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" i="1"/>
  <c r="J28" i="1" l="1"/>
  <c r="J25" i="1"/>
  <c r="J20" i="1"/>
  <c r="J11" i="1"/>
  <c r="J30" i="1"/>
  <c r="J41" i="1"/>
  <c r="J21" i="1"/>
  <c r="J10" i="1"/>
  <c r="J6" i="1"/>
  <c r="J38" i="1"/>
  <c r="J16" i="1"/>
  <c r="J12" i="1"/>
  <c r="J17" i="1"/>
  <c r="J40" i="1"/>
  <c r="J35" i="1"/>
  <c r="J39" i="1"/>
  <c r="J27" i="1"/>
  <c r="J36" i="1"/>
  <c r="J8" i="1"/>
  <c r="J7" i="1"/>
  <c r="J14" i="1"/>
  <c r="J9" i="1"/>
  <c r="J26" i="1"/>
  <c r="J24" i="1"/>
  <c r="J4" i="1"/>
  <c r="J29" i="1"/>
  <c r="J31" i="1"/>
  <c r="J32" i="1"/>
  <c r="J42" i="1"/>
  <c r="J5" i="1"/>
  <c r="J15" i="1"/>
  <c r="J19" i="1"/>
  <c r="J18" i="1"/>
  <c r="J34" i="1"/>
  <c r="J22" i="1"/>
  <c r="J37" i="1"/>
  <c r="J23" i="1"/>
  <c r="J33" i="1"/>
  <c r="J13" i="1"/>
  <c r="E5" i="1" l="1"/>
  <c r="E44" i="1"/>
</calcChain>
</file>

<file path=xl/sharedStrings.xml><?xml version="1.0" encoding="utf-8"?>
<sst xmlns="http://schemas.openxmlformats.org/spreadsheetml/2006/main" count="136" uniqueCount="48">
  <si>
    <t>County</t>
  </si>
  <si>
    <t>GR, PM, or RPM</t>
  </si>
  <si>
    <t>Local-Let</t>
  </si>
  <si>
    <t>Total Funding Request</t>
  </si>
  <si>
    <t>Cumulative Funding</t>
  </si>
  <si>
    <t>% New</t>
  </si>
  <si>
    <t>% Upgrade</t>
  </si>
  <si>
    <t>Funding Points</t>
  </si>
  <si>
    <t>Crash Benefit Points</t>
  </si>
  <si>
    <t>Total Points</t>
  </si>
  <si>
    <t>CSTP Rank</t>
  </si>
  <si>
    <t>Funding Year Requested</t>
  </si>
  <si>
    <t>Funding Year Approved</t>
  </si>
  <si>
    <t>FY 2031 Guardrail, Pavement Marking, and Raised Pavement Marker Applications</t>
  </si>
  <si>
    <t>Fayette</t>
  </si>
  <si>
    <t>RPM</t>
  </si>
  <si>
    <t>Local</t>
  </si>
  <si>
    <t>GR</t>
  </si>
  <si>
    <t>PM</t>
  </si>
  <si>
    <t>Jackson</t>
  </si>
  <si>
    <t>Seneca</t>
  </si>
  <si>
    <t>ODOT</t>
  </si>
  <si>
    <t>Summit</t>
  </si>
  <si>
    <t>Ashland</t>
  </si>
  <si>
    <t>Athens</t>
  </si>
  <si>
    <t>Butler</t>
  </si>
  <si>
    <t>Clinton</t>
  </si>
  <si>
    <t>Crawford</t>
  </si>
  <si>
    <t>Fulton</t>
  </si>
  <si>
    <t>Greene</t>
  </si>
  <si>
    <t>Harrison</t>
  </si>
  <si>
    <t>Second GR App</t>
  </si>
  <si>
    <t>Second PM App</t>
  </si>
  <si>
    <t>Highland</t>
  </si>
  <si>
    <t>Hocking</t>
  </si>
  <si>
    <t>Huron</t>
  </si>
  <si>
    <t>Logan</t>
  </si>
  <si>
    <t>Mercer</t>
  </si>
  <si>
    <t>Morgan</t>
  </si>
  <si>
    <t>Muskingum</t>
  </si>
  <si>
    <t>Noble</t>
  </si>
  <si>
    <t>Portage</t>
  </si>
  <si>
    <t>Ross</t>
  </si>
  <si>
    <t>Union</t>
  </si>
  <si>
    <t>Warren</t>
  </si>
  <si>
    <t>Total Funding Needed</t>
  </si>
  <si>
    <t xml:space="preserve">All Projects Approved for Funding
</t>
  </si>
  <si>
    <t xml:space="preserve">CEAO Program Manager Comments:
39 applications submitted
Total funding need $7,400,000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</si>
</sst>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2" fontId="0" fillId="0" borderId="0" xfId="0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2" fontId="1" fillId="0" borderId="1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1" fillId="2" borderId="3" xfId="0" applyFont="1" applyFill="1" applyBorder="1"/>
    <xf numFmtId="164" fontId="0" fillId="2" borderId="2" xfId="0" applyNumberForma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128D-FFB3-45B3-8332-58DA78B3ECD3}">
  <dimension ref="A1:M54"/>
  <sheetViews>
    <sheetView tabSelected="1" workbookViewId="0"/>
  </sheetViews>
  <sheetFormatPr defaultRowHeight="15" x14ac:dyDescent="0.25"/>
  <cols>
    <col min="1" max="1" width="25.5703125" customWidth="1"/>
    <col min="4" max="4" width="20.85546875" bestFit="1" customWidth="1"/>
    <col min="5" max="5" width="12.140625" customWidth="1"/>
    <col min="12" max="12" width="13.28515625" customWidth="1"/>
    <col min="13" max="13" width="15.7109375" customWidth="1"/>
  </cols>
  <sheetData>
    <row r="1" spans="1:13" ht="18.75" x14ac:dyDescent="0.3">
      <c r="A1" s="1" t="s">
        <v>13</v>
      </c>
      <c r="B1" s="1"/>
      <c r="D1" s="2"/>
      <c r="E1" s="2"/>
      <c r="F1" s="3"/>
      <c r="G1" s="3"/>
      <c r="J1" s="4"/>
      <c r="L1" s="5"/>
      <c r="M1" s="5"/>
    </row>
    <row r="2" spans="1:13" x14ac:dyDescent="0.25">
      <c r="D2" s="2"/>
      <c r="E2" s="2"/>
      <c r="F2" s="3"/>
      <c r="G2" s="3"/>
      <c r="J2" s="4"/>
      <c r="L2" s="5"/>
      <c r="M2" s="5"/>
    </row>
    <row r="3" spans="1:13" ht="45" x14ac:dyDescent="0.25">
      <c r="A3" s="6" t="s">
        <v>0</v>
      </c>
      <c r="B3" s="6" t="s">
        <v>1</v>
      </c>
      <c r="C3" s="6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6" t="s">
        <v>7</v>
      </c>
      <c r="I3" s="6" t="s">
        <v>8</v>
      </c>
      <c r="J3" s="9" t="s">
        <v>9</v>
      </c>
      <c r="K3" s="6" t="s">
        <v>10</v>
      </c>
      <c r="L3" s="6" t="s">
        <v>11</v>
      </c>
      <c r="M3" s="6" t="s">
        <v>12</v>
      </c>
    </row>
    <row r="4" spans="1:13" x14ac:dyDescent="0.25">
      <c r="A4" s="10" t="s">
        <v>34</v>
      </c>
      <c r="B4" s="10" t="s">
        <v>17</v>
      </c>
      <c r="C4" s="10" t="s">
        <v>16</v>
      </c>
      <c r="D4" s="11">
        <v>300000</v>
      </c>
      <c r="E4" s="11">
        <f>D4</f>
        <v>300000</v>
      </c>
      <c r="F4" s="10">
        <v>100</v>
      </c>
      <c r="G4" s="10">
        <v>0</v>
      </c>
      <c r="H4" s="10">
        <v>0</v>
      </c>
      <c r="I4" s="10">
        <v>72.84</v>
      </c>
      <c r="J4" s="10">
        <f t="shared" ref="J4:J42" si="0">H4+I4</f>
        <v>72.84</v>
      </c>
      <c r="K4" s="10">
        <v>61</v>
      </c>
      <c r="L4" s="10">
        <v>2031</v>
      </c>
      <c r="M4" s="10"/>
    </row>
    <row r="5" spans="1:13" x14ac:dyDescent="0.25">
      <c r="A5" s="10" t="s">
        <v>38</v>
      </c>
      <c r="B5" s="10" t="s">
        <v>17</v>
      </c>
      <c r="C5" s="10" t="s">
        <v>16</v>
      </c>
      <c r="D5" s="11">
        <v>200000</v>
      </c>
      <c r="E5" s="11">
        <f>D5+E4</f>
        <v>500000</v>
      </c>
      <c r="F5" s="10">
        <v>100</v>
      </c>
      <c r="G5" s="10">
        <v>0</v>
      </c>
      <c r="H5" s="10">
        <v>3</v>
      </c>
      <c r="I5" s="10">
        <v>67.8</v>
      </c>
      <c r="J5" s="10">
        <f t="shared" si="0"/>
        <v>70.8</v>
      </c>
      <c r="K5" s="10">
        <v>26</v>
      </c>
      <c r="L5" s="10">
        <v>2031</v>
      </c>
      <c r="M5" s="10"/>
    </row>
    <row r="6" spans="1:13" x14ac:dyDescent="0.25">
      <c r="A6" s="10" t="s">
        <v>24</v>
      </c>
      <c r="B6" s="10" t="s">
        <v>17</v>
      </c>
      <c r="C6" s="10" t="s">
        <v>16</v>
      </c>
      <c r="D6" s="11">
        <v>300000</v>
      </c>
      <c r="E6" s="11">
        <f t="shared" ref="E6:E42" si="1">D6+E5</f>
        <v>800000</v>
      </c>
      <c r="F6" s="10">
        <v>75</v>
      </c>
      <c r="G6" s="10">
        <v>25</v>
      </c>
      <c r="H6" s="10">
        <v>0</v>
      </c>
      <c r="I6" s="10">
        <v>58.71</v>
      </c>
      <c r="J6" s="10">
        <f t="shared" si="0"/>
        <v>58.71</v>
      </c>
      <c r="K6" s="10">
        <v>39</v>
      </c>
      <c r="L6" s="10">
        <v>2031</v>
      </c>
      <c r="M6" s="10"/>
    </row>
    <row r="7" spans="1:13" x14ac:dyDescent="0.25">
      <c r="A7" s="10" t="s">
        <v>30</v>
      </c>
      <c r="B7" s="10" t="s">
        <v>17</v>
      </c>
      <c r="C7" s="10" t="s">
        <v>16</v>
      </c>
      <c r="D7" s="11">
        <v>100000</v>
      </c>
      <c r="E7" s="11">
        <f t="shared" si="1"/>
        <v>900000</v>
      </c>
      <c r="F7" s="10">
        <v>50</v>
      </c>
      <c r="G7" s="10">
        <v>50</v>
      </c>
      <c r="H7" s="10">
        <v>6</v>
      </c>
      <c r="I7" s="10">
        <v>46.42</v>
      </c>
      <c r="J7" s="10">
        <f t="shared" si="0"/>
        <v>52.42</v>
      </c>
      <c r="K7" s="10">
        <v>73</v>
      </c>
      <c r="L7" s="10">
        <v>2031</v>
      </c>
      <c r="M7" s="10" t="s">
        <v>31</v>
      </c>
    </row>
    <row r="8" spans="1:13" x14ac:dyDescent="0.25">
      <c r="A8" s="10" t="s">
        <v>30</v>
      </c>
      <c r="B8" s="10" t="s">
        <v>17</v>
      </c>
      <c r="C8" s="10" t="s">
        <v>16</v>
      </c>
      <c r="D8" s="11">
        <v>300000</v>
      </c>
      <c r="E8" s="11">
        <f t="shared" si="1"/>
        <v>1200000</v>
      </c>
      <c r="F8" s="10">
        <v>50</v>
      </c>
      <c r="G8" s="10">
        <v>50</v>
      </c>
      <c r="H8" s="10">
        <v>0</v>
      </c>
      <c r="I8" s="10">
        <v>46.42</v>
      </c>
      <c r="J8" s="10">
        <f t="shared" si="0"/>
        <v>46.42</v>
      </c>
      <c r="K8" s="10">
        <v>73</v>
      </c>
      <c r="L8" s="10">
        <v>2031</v>
      </c>
      <c r="M8" s="10"/>
    </row>
    <row r="9" spans="1:13" x14ac:dyDescent="0.25">
      <c r="A9" s="10" t="s">
        <v>30</v>
      </c>
      <c r="B9" s="10" t="s">
        <v>18</v>
      </c>
      <c r="C9" s="10" t="s">
        <v>16</v>
      </c>
      <c r="D9" s="11">
        <v>50000</v>
      </c>
      <c r="E9" s="11">
        <f t="shared" si="1"/>
        <v>1250000</v>
      </c>
      <c r="F9" s="10">
        <v>50</v>
      </c>
      <c r="G9" s="10">
        <v>50</v>
      </c>
      <c r="H9" s="10">
        <v>6</v>
      </c>
      <c r="I9" s="10">
        <v>31.76</v>
      </c>
      <c r="J9" s="10">
        <f t="shared" si="0"/>
        <v>37.760000000000005</v>
      </c>
      <c r="K9" s="10">
        <v>73</v>
      </c>
      <c r="L9" s="10">
        <v>2031</v>
      </c>
      <c r="M9" s="10" t="s">
        <v>32</v>
      </c>
    </row>
    <row r="10" spans="1:13" x14ac:dyDescent="0.25">
      <c r="A10" s="10" t="s">
        <v>24</v>
      </c>
      <c r="B10" s="10" t="s">
        <v>18</v>
      </c>
      <c r="C10" s="10" t="s">
        <v>16</v>
      </c>
      <c r="D10" s="11">
        <v>150000</v>
      </c>
      <c r="E10" s="11">
        <f t="shared" si="1"/>
        <v>1400000</v>
      </c>
      <c r="F10" s="10">
        <v>50</v>
      </c>
      <c r="G10" s="10">
        <v>50</v>
      </c>
      <c r="H10" s="10">
        <v>0</v>
      </c>
      <c r="I10" s="10">
        <v>37.049999999999997</v>
      </c>
      <c r="J10" s="10">
        <f t="shared" si="0"/>
        <v>37.049999999999997</v>
      </c>
      <c r="K10" s="10">
        <v>39</v>
      </c>
      <c r="L10" s="10">
        <v>2031</v>
      </c>
      <c r="M10" s="10"/>
    </row>
    <row r="11" spans="1:13" x14ac:dyDescent="0.25">
      <c r="A11" s="10" t="s">
        <v>19</v>
      </c>
      <c r="B11" s="10" t="s">
        <v>17</v>
      </c>
      <c r="C11" s="10" t="s">
        <v>16</v>
      </c>
      <c r="D11" s="11">
        <v>300000</v>
      </c>
      <c r="E11" s="11">
        <f t="shared" si="1"/>
        <v>1700000</v>
      </c>
      <c r="F11" s="10">
        <v>20</v>
      </c>
      <c r="G11" s="10">
        <v>80</v>
      </c>
      <c r="H11" s="10">
        <v>0</v>
      </c>
      <c r="I11" s="10">
        <v>34.94</v>
      </c>
      <c r="J11" s="10">
        <f t="shared" si="0"/>
        <v>34.94</v>
      </c>
      <c r="K11" s="10">
        <v>34</v>
      </c>
      <c r="L11" s="10">
        <v>2031</v>
      </c>
      <c r="M11" s="10"/>
    </row>
    <row r="12" spans="1:13" x14ac:dyDescent="0.25">
      <c r="A12" s="10" t="s">
        <v>26</v>
      </c>
      <c r="B12" s="10" t="s">
        <v>18</v>
      </c>
      <c r="C12" s="10" t="s">
        <v>16</v>
      </c>
      <c r="D12" s="11">
        <v>150000</v>
      </c>
      <c r="E12" s="11">
        <f t="shared" si="1"/>
        <v>1850000</v>
      </c>
      <c r="F12" s="10">
        <v>80</v>
      </c>
      <c r="G12" s="10">
        <v>20</v>
      </c>
      <c r="H12" s="10">
        <v>0</v>
      </c>
      <c r="I12" s="10">
        <v>34.79</v>
      </c>
      <c r="J12" s="10">
        <f t="shared" si="0"/>
        <v>34.79</v>
      </c>
      <c r="K12" s="10">
        <v>80</v>
      </c>
      <c r="L12" s="10">
        <v>2031</v>
      </c>
      <c r="M12" s="10"/>
    </row>
    <row r="13" spans="1:13" x14ac:dyDescent="0.25">
      <c r="A13" s="10" t="s">
        <v>14</v>
      </c>
      <c r="B13" s="10" t="s">
        <v>15</v>
      </c>
      <c r="C13" s="10" t="s">
        <v>16</v>
      </c>
      <c r="D13" s="11">
        <v>75000</v>
      </c>
      <c r="E13" s="11">
        <f t="shared" si="1"/>
        <v>1925000</v>
      </c>
      <c r="F13" s="10">
        <v>100</v>
      </c>
      <c r="G13" s="10">
        <v>0</v>
      </c>
      <c r="H13" s="10">
        <v>0</v>
      </c>
      <c r="I13" s="10">
        <v>32.229999999999997</v>
      </c>
      <c r="J13" s="10">
        <f t="shared" si="0"/>
        <v>32.229999999999997</v>
      </c>
      <c r="K13" s="10">
        <v>22</v>
      </c>
      <c r="L13" s="10">
        <v>2031</v>
      </c>
      <c r="M13" s="10"/>
    </row>
    <row r="14" spans="1:13" x14ac:dyDescent="0.25">
      <c r="A14" s="10" t="s">
        <v>30</v>
      </c>
      <c r="B14" s="10" t="s">
        <v>18</v>
      </c>
      <c r="C14" s="10" t="s">
        <v>16</v>
      </c>
      <c r="D14" s="11">
        <v>150000</v>
      </c>
      <c r="E14" s="11">
        <f t="shared" si="1"/>
        <v>2075000</v>
      </c>
      <c r="F14" s="10">
        <v>50</v>
      </c>
      <c r="G14" s="10">
        <v>50</v>
      </c>
      <c r="H14" s="10">
        <v>0</v>
      </c>
      <c r="I14" s="10">
        <v>31.76</v>
      </c>
      <c r="J14" s="10">
        <f t="shared" si="0"/>
        <v>31.76</v>
      </c>
      <c r="K14" s="10">
        <v>73</v>
      </c>
      <c r="L14" s="10">
        <v>2031</v>
      </c>
      <c r="M14" s="10"/>
    </row>
    <row r="15" spans="1:13" x14ac:dyDescent="0.25">
      <c r="A15" s="10" t="s">
        <v>39</v>
      </c>
      <c r="B15" s="10" t="s">
        <v>17</v>
      </c>
      <c r="C15" s="10" t="s">
        <v>16</v>
      </c>
      <c r="D15" s="11">
        <v>300000</v>
      </c>
      <c r="E15" s="11">
        <f t="shared" si="1"/>
        <v>2375000</v>
      </c>
      <c r="F15" s="10">
        <v>30</v>
      </c>
      <c r="G15" s="10">
        <v>70</v>
      </c>
      <c r="H15" s="10">
        <v>0</v>
      </c>
      <c r="I15" s="10">
        <v>30.23</v>
      </c>
      <c r="J15" s="10">
        <f t="shared" si="0"/>
        <v>30.23</v>
      </c>
      <c r="K15" s="10">
        <v>68</v>
      </c>
      <c r="L15" s="10">
        <v>2031</v>
      </c>
      <c r="M15" s="10"/>
    </row>
    <row r="16" spans="1:13" x14ac:dyDescent="0.25">
      <c r="A16" s="10" t="s">
        <v>26</v>
      </c>
      <c r="B16" s="10" t="s">
        <v>17</v>
      </c>
      <c r="C16" s="10" t="s">
        <v>16</v>
      </c>
      <c r="D16" s="11">
        <v>300000</v>
      </c>
      <c r="E16" s="11">
        <f t="shared" si="1"/>
        <v>2675000</v>
      </c>
      <c r="F16" s="10">
        <v>30</v>
      </c>
      <c r="G16" s="10">
        <v>70</v>
      </c>
      <c r="H16" s="10">
        <v>0</v>
      </c>
      <c r="I16" s="10">
        <v>29.84</v>
      </c>
      <c r="J16" s="10">
        <f t="shared" si="0"/>
        <v>29.84</v>
      </c>
      <c r="K16" s="10">
        <v>80</v>
      </c>
      <c r="L16" s="10">
        <v>2031</v>
      </c>
      <c r="M16" s="10"/>
    </row>
    <row r="17" spans="1:13" x14ac:dyDescent="0.25">
      <c r="A17" s="10" t="s">
        <v>26</v>
      </c>
      <c r="B17" s="10" t="s">
        <v>15</v>
      </c>
      <c r="C17" s="10" t="s">
        <v>16</v>
      </c>
      <c r="D17" s="11">
        <v>75000</v>
      </c>
      <c r="E17" s="11">
        <f t="shared" si="1"/>
        <v>2750000</v>
      </c>
      <c r="F17" s="10">
        <v>100</v>
      </c>
      <c r="G17" s="10">
        <v>0</v>
      </c>
      <c r="H17" s="10">
        <v>0</v>
      </c>
      <c r="I17" s="10">
        <v>29.72</v>
      </c>
      <c r="J17" s="10">
        <f t="shared" si="0"/>
        <v>29.72</v>
      </c>
      <c r="K17" s="10">
        <v>80</v>
      </c>
      <c r="L17" s="10">
        <v>2031</v>
      </c>
      <c r="M17" s="10"/>
    </row>
    <row r="18" spans="1:13" x14ac:dyDescent="0.25">
      <c r="A18" s="10" t="s">
        <v>40</v>
      </c>
      <c r="B18" s="10" t="s">
        <v>18</v>
      </c>
      <c r="C18" s="10" t="s">
        <v>21</v>
      </c>
      <c r="D18" s="11">
        <v>100000</v>
      </c>
      <c r="E18" s="11">
        <f t="shared" si="1"/>
        <v>2850000</v>
      </c>
      <c r="F18" s="10">
        <v>40</v>
      </c>
      <c r="G18" s="10">
        <v>60</v>
      </c>
      <c r="H18" s="10">
        <v>3</v>
      </c>
      <c r="I18" s="10">
        <v>25.56</v>
      </c>
      <c r="J18" s="10">
        <f t="shared" si="0"/>
        <v>28.56</v>
      </c>
      <c r="K18" s="10">
        <v>67</v>
      </c>
      <c r="L18" s="10">
        <v>2031</v>
      </c>
      <c r="M18" s="10"/>
    </row>
    <row r="19" spans="1:13" x14ac:dyDescent="0.25">
      <c r="A19" s="10" t="s">
        <v>39</v>
      </c>
      <c r="B19" s="10" t="s">
        <v>18</v>
      </c>
      <c r="C19" s="10" t="s">
        <v>16</v>
      </c>
      <c r="D19" s="11">
        <v>150000</v>
      </c>
      <c r="E19" s="11">
        <f t="shared" si="1"/>
        <v>3000000</v>
      </c>
      <c r="F19" s="10">
        <v>30</v>
      </c>
      <c r="G19" s="10">
        <v>70</v>
      </c>
      <c r="H19" s="10">
        <v>0</v>
      </c>
      <c r="I19" s="10">
        <v>25.66</v>
      </c>
      <c r="J19" s="10">
        <f t="shared" si="0"/>
        <v>25.66</v>
      </c>
      <c r="K19" s="10">
        <v>68</v>
      </c>
      <c r="L19" s="10">
        <v>2031</v>
      </c>
      <c r="M19" s="10"/>
    </row>
    <row r="20" spans="1:13" x14ac:dyDescent="0.25">
      <c r="A20" s="10" t="s">
        <v>19</v>
      </c>
      <c r="B20" s="10" t="s">
        <v>18</v>
      </c>
      <c r="C20" s="10" t="s">
        <v>16</v>
      </c>
      <c r="D20" s="11">
        <v>150000</v>
      </c>
      <c r="E20" s="11">
        <f t="shared" si="1"/>
        <v>3150000</v>
      </c>
      <c r="F20" s="10">
        <v>0</v>
      </c>
      <c r="G20" s="10">
        <v>100</v>
      </c>
      <c r="H20" s="10">
        <v>0</v>
      </c>
      <c r="I20" s="10">
        <v>25.32</v>
      </c>
      <c r="J20" s="10">
        <f t="shared" si="0"/>
        <v>25.32</v>
      </c>
      <c r="K20" s="10">
        <v>34</v>
      </c>
      <c r="L20" s="10">
        <v>2031</v>
      </c>
      <c r="M20" s="10"/>
    </row>
    <row r="21" spans="1:13" x14ac:dyDescent="0.25">
      <c r="A21" s="10" t="s">
        <v>23</v>
      </c>
      <c r="B21" s="10" t="s">
        <v>17</v>
      </c>
      <c r="C21" s="10" t="s">
        <v>16</v>
      </c>
      <c r="D21" s="11">
        <v>300000</v>
      </c>
      <c r="E21" s="11">
        <f t="shared" si="1"/>
        <v>3450000</v>
      </c>
      <c r="F21" s="10">
        <v>25</v>
      </c>
      <c r="G21" s="10">
        <v>75</v>
      </c>
      <c r="H21" s="10">
        <v>0</v>
      </c>
      <c r="I21" s="10">
        <v>23.52</v>
      </c>
      <c r="J21" s="10">
        <f t="shared" si="0"/>
        <v>23.52</v>
      </c>
      <c r="K21" s="10">
        <v>46</v>
      </c>
      <c r="L21" s="10">
        <v>2031</v>
      </c>
      <c r="M21" s="10"/>
    </row>
    <row r="22" spans="1:13" x14ac:dyDescent="0.25">
      <c r="A22" s="10" t="s">
        <v>42</v>
      </c>
      <c r="B22" s="10" t="s">
        <v>18</v>
      </c>
      <c r="C22" s="10" t="s">
        <v>16</v>
      </c>
      <c r="D22" s="11">
        <v>150000</v>
      </c>
      <c r="E22" s="11">
        <f t="shared" si="1"/>
        <v>3600000</v>
      </c>
      <c r="F22" s="10">
        <v>0</v>
      </c>
      <c r="G22" s="10">
        <v>100</v>
      </c>
      <c r="H22" s="10">
        <v>0</v>
      </c>
      <c r="I22" s="10">
        <v>22.88</v>
      </c>
      <c r="J22" s="10">
        <f t="shared" si="0"/>
        <v>22.88</v>
      </c>
      <c r="K22" s="10">
        <v>57</v>
      </c>
      <c r="L22" s="10">
        <v>2031</v>
      </c>
      <c r="M22" s="10"/>
    </row>
    <row r="23" spans="1:13" x14ac:dyDescent="0.25">
      <c r="A23" s="10" t="s">
        <v>44</v>
      </c>
      <c r="B23" s="10" t="s">
        <v>17</v>
      </c>
      <c r="C23" s="10" t="s">
        <v>16</v>
      </c>
      <c r="D23" s="11">
        <v>200000</v>
      </c>
      <c r="E23" s="11">
        <f t="shared" si="1"/>
        <v>3800000</v>
      </c>
      <c r="F23" s="10">
        <v>0</v>
      </c>
      <c r="G23" s="10">
        <v>100</v>
      </c>
      <c r="H23" s="10">
        <v>3</v>
      </c>
      <c r="I23" s="10">
        <v>19.72</v>
      </c>
      <c r="J23" s="10">
        <f t="shared" si="0"/>
        <v>22.72</v>
      </c>
      <c r="K23" s="10">
        <v>70</v>
      </c>
      <c r="L23" s="10">
        <v>2031</v>
      </c>
      <c r="M23" s="10"/>
    </row>
    <row r="24" spans="1:13" x14ac:dyDescent="0.25">
      <c r="A24" s="10" t="s">
        <v>33</v>
      </c>
      <c r="B24" s="10" t="s">
        <v>18</v>
      </c>
      <c r="C24" s="10" t="s">
        <v>16</v>
      </c>
      <c r="D24" s="11">
        <v>150000</v>
      </c>
      <c r="E24" s="11">
        <f t="shared" si="1"/>
        <v>3950000</v>
      </c>
      <c r="F24" s="10">
        <v>51</v>
      </c>
      <c r="G24" s="10">
        <v>49</v>
      </c>
      <c r="H24" s="10">
        <v>0</v>
      </c>
      <c r="I24" s="10">
        <v>22.11</v>
      </c>
      <c r="J24" s="10">
        <f t="shared" si="0"/>
        <v>22.11</v>
      </c>
      <c r="K24" s="10">
        <v>36</v>
      </c>
      <c r="L24" s="10">
        <v>2031</v>
      </c>
      <c r="M24" s="10"/>
    </row>
    <row r="25" spans="1:13" x14ac:dyDescent="0.25">
      <c r="A25" s="10" t="s">
        <v>14</v>
      </c>
      <c r="B25" s="10" t="s">
        <v>18</v>
      </c>
      <c r="C25" s="10" t="s">
        <v>16</v>
      </c>
      <c r="D25" s="11">
        <v>100000</v>
      </c>
      <c r="E25" s="11">
        <f t="shared" si="1"/>
        <v>4050000</v>
      </c>
      <c r="F25" s="10">
        <v>0</v>
      </c>
      <c r="G25" s="10">
        <v>100</v>
      </c>
      <c r="H25" s="10">
        <v>3</v>
      </c>
      <c r="I25" s="10">
        <v>18.36</v>
      </c>
      <c r="J25" s="10">
        <f t="shared" si="0"/>
        <v>21.36</v>
      </c>
      <c r="K25" s="10">
        <v>22</v>
      </c>
      <c r="L25" s="10">
        <v>2031</v>
      </c>
      <c r="M25" s="10"/>
    </row>
    <row r="26" spans="1:13" x14ac:dyDescent="0.25">
      <c r="A26" s="10" t="s">
        <v>33</v>
      </c>
      <c r="B26" s="10" t="s">
        <v>17</v>
      </c>
      <c r="C26" s="10" t="s">
        <v>16</v>
      </c>
      <c r="D26" s="11">
        <v>300000</v>
      </c>
      <c r="E26" s="11">
        <f t="shared" si="1"/>
        <v>4350000</v>
      </c>
      <c r="F26" s="10">
        <v>10</v>
      </c>
      <c r="G26" s="10">
        <v>90</v>
      </c>
      <c r="H26" s="10">
        <v>0</v>
      </c>
      <c r="I26" s="10">
        <v>19.86</v>
      </c>
      <c r="J26" s="10">
        <f t="shared" si="0"/>
        <v>19.86</v>
      </c>
      <c r="K26" s="10">
        <v>36</v>
      </c>
      <c r="L26" s="10">
        <v>2031</v>
      </c>
      <c r="M26" s="10"/>
    </row>
    <row r="27" spans="1:13" x14ac:dyDescent="0.25">
      <c r="A27" s="10" t="s">
        <v>29</v>
      </c>
      <c r="B27" s="10" t="s">
        <v>17</v>
      </c>
      <c r="C27" s="10" t="s">
        <v>16</v>
      </c>
      <c r="D27" s="11">
        <v>300000</v>
      </c>
      <c r="E27" s="11">
        <f t="shared" si="1"/>
        <v>4650000</v>
      </c>
      <c r="F27" s="10">
        <v>95</v>
      </c>
      <c r="G27" s="10">
        <v>5</v>
      </c>
      <c r="H27" s="10">
        <v>0</v>
      </c>
      <c r="I27" s="10">
        <v>19.670000000000002</v>
      </c>
      <c r="J27" s="10">
        <f t="shared" si="0"/>
        <v>19.670000000000002</v>
      </c>
      <c r="K27" s="10">
        <v>81</v>
      </c>
      <c r="L27" s="10">
        <v>2031</v>
      </c>
      <c r="M27" s="10"/>
    </row>
    <row r="28" spans="1:13" x14ac:dyDescent="0.25">
      <c r="A28" s="10" t="s">
        <v>14</v>
      </c>
      <c r="B28" s="10" t="s">
        <v>17</v>
      </c>
      <c r="C28" s="10" t="s">
        <v>16</v>
      </c>
      <c r="D28" s="11">
        <v>300000</v>
      </c>
      <c r="E28" s="11">
        <f t="shared" si="1"/>
        <v>4950000</v>
      </c>
      <c r="F28" s="10">
        <v>0</v>
      </c>
      <c r="G28" s="10">
        <v>100</v>
      </c>
      <c r="H28" s="10">
        <v>0</v>
      </c>
      <c r="I28" s="10">
        <v>18.940000000000001</v>
      </c>
      <c r="J28" s="10">
        <f t="shared" si="0"/>
        <v>18.940000000000001</v>
      </c>
      <c r="K28" s="10">
        <v>22</v>
      </c>
      <c r="L28" s="10">
        <v>2031</v>
      </c>
      <c r="M28" s="10"/>
    </row>
    <row r="29" spans="1:13" x14ac:dyDescent="0.25">
      <c r="A29" s="10" t="s">
        <v>35</v>
      </c>
      <c r="B29" s="10" t="s">
        <v>17</v>
      </c>
      <c r="C29" s="10" t="s">
        <v>21</v>
      </c>
      <c r="D29" s="11">
        <v>200000</v>
      </c>
      <c r="E29" s="11">
        <f t="shared" si="1"/>
        <v>5150000</v>
      </c>
      <c r="F29" s="10">
        <v>20</v>
      </c>
      <c r="G29" s="10">
        <v>80</v>
      </c>
      <c r="H29" s="10">
        <v>3</v>
      </c>
      <c r="I29" s="10">
        <v>15.22</v>
      </c>
      <c r="J29" s="10">
        <f t="shared" si="0"/>
        <v>18.22</v>
      </c>
      <c r="K29" s="10">
        <v>87</v>
      </c>
      <c r="L29" s="10">
        <v>2031</v>
      </c>
      <c r="M29" s="10"/>
    </row>
    <row r="30" spans="1:13" x14ac:dyDescent="0.25">
      <c r="A30" s="10" t="s">
        <v>20</v>
      </c>
      <c r="B30" s="10" t="s">
        <v>18</v>
      </c>
      <c r="C30" s="10" t="s">
        <v>21</v>
      </c>
      <c r="D30" s="11">
        <v>100000</v>
      </c>
      <c r="E30" s="11">
        <f t="shared" si="1"/>
        <v>5250000</v>
      </c>
      <c r="F30" s="10">
        <v>25</v>
      </c>
      <c r="G30" s="10">
        <v>75</v>
      </c>
      <c r="H30" s="10">
        <v>3</v>
      </c>
      <c r="I30" s="10">
        <v>13.55</v>
      </c>
      <c r="J30" s="10">
        <f t="shared" si="0"/>
        <v>16.55</v>
      </c>
      <c r="K30" s="10">
        <v>15</v>
      </c>
      <c r="L30" s="10">
        <v>2031</v>
      </c>
      <c r="M30" s="10"/>
    </row>
    <row r="31" spans="1:13" x14ac:dyDescent="0.25">
      <c r="A31" s="10" t="s">
        <v>35</v>
      </c>
      <c r="B31" s="10" t="s">
        <v>18</v>
      </c>
      <c r="C31" s="10" t="s">
        <v>21</v>
      </c>
      <c r="D31" s="11">
        <v>100000</v>
      </c>
      <c r="E31" s="11">
        <f t="shared" si="1"/>
        <v>5350000</v>
      </c>
      <c r="F31" s="10">
        <v>0</v>
      </c>
      <c r="G31" s="10">
        <v>100</v>
      </c>
      <c r="H31" s="10">
        <v>3</v>
      </c>
      <c r="I31" s="10">
        <v>13.23</v>
      </c>
      <c r="J31" s="10">
        <f t="shared" si="0"/>
        <v>16.23</v>
      </c>
      <c r="K31" s="10">
        <v>87</v>
      </c>
      <c r="L31" s="10">
        <v>2031</v>
      </c>
      <c r="M31" s="10"/>
    </row>
    <row r="32" spans="1:13" x14ac:dyDescent="0.25">
      <c r="A32" s="10" t="s">
        <v>36</v>
      </c>
      <c r="B32" s="10" t="s">
        <v>18</v>
      </c>
      <c r="C32" s="10" t="s">
        <v>16</v>
      </c>
      <c r="D32" s="11">
        <v>150000</v>
      </c>
      <c r="E32" s="11">
        <f t="shared" si="1"/>
        <v>5500000</v>
      </c>
      <c r="F32" s="10">
        <v>0</v>
      </c>
      <c r="G32" s="10">
        <v>100</v>
      </c>
      <c r="H32" s="10">
        <v>0</v>
      </c>
      <c r="I32" s="10">
        <v>15.05</v>
      </c>
      <c r="J32" s="10">
        <f t="shared" si="0"/>
        <v>15.05</v>
      </c>
      <c r="K32" s="10">
        <v>19</v>
      </c>
      <c r="L32" s="10">
        <v>2031</v>
      </c>
      <c r="M32" s="10"/>
    </row>
    <row r="33" spans="1:13" x14ac:dyDescent="0.25">
      <c r="A33" s="10" t="s">
        <v>44</v>
      </c>
      <c r="B33" s="10" t="s">
        <v>18</v>
      </c>
      <c r="C33" s="10" t="s">
        <v>16</v>
      </c>
      <c r="D33" s="11">
        <v>100000</v>
      </c>
      <c r="E33" s="11">
        <f t="shared" si="1"/>
        <v>5600000</v>
      </c>
      <c r="F33" s="10">
        <v>0</v>
      </c>
      <c r="G33" s="10">
        <v>100</v>
      </c>
      <c r="H33" s="10">
        <v>3</v>
      </c>
      <c r="I33" s="10">
        <v>11.73</v>
      </c>
      <c r="J33" s="10">
        <f t="shared" si="0"/>
        <v>14.73</v>
      </c>
      <c r="K33" s="10">
        <v>70</v>
      </c>
      <c r="L33" s="10">
        <v>2031</v>
      </c>
      <c r="M33" s="10"/>
    </row>
    <row r="34" spans="1:13" x14ac:dyDescent="0.25">
      <c r="A34" s="10" t="s">
        <v>41</v>
      </c>
      <c r="B34" s="10" t="s">
        <v>18</v>
      </c>
      <c r="C34" s="10" t="s">
        <v>16</v>
      </c>
      <c r="D34" s="11">
        <v>150000</v>
      </c>
      <c r="E34" s="11">
        <f t="shared" si="1"/>
        <v>5750000</v>
      </c>
      <c r="F34" s="10">
        <v>0</v>
      </c>
      <c r="G34" s="10">
        <v>100</v>
      </c>
      <c r="H34" s="10">
        <v>0</v>
      </c>
      <c r="I34" s="10">
        <v>14.44</v>
      </c>
      <c r="J34" s="10">
        <f t="shared" si="0"/>
        <v>14.44</v>
      </c>
      <c r="K34" s="10">
        <v>76</v>
      </c>
      <c r="L34" s="10">
        <v>2031</v>
      </c>
      <c r="M34" s="10"/>
    </row>
    <row r="35" spans="1:13" x14ac:dyDescent="0.25">
      <c r="A35" s="10" t="s">
        <v>28</v>
      </c>
      <c r="B35" s="10" t="s">
        <v>17</v>
      </c>
      <c r="C35" s="10" t="s">
        <v>16</v>
      </c>
      <c r="D35" s="11">
        <v>300000</v>
      </c>
      <c r="E35" s="11">
        <f t="shared" si="1"/>
        <v>6050000</v>
      </c>
      <c r="F35" s="10">
        <v>50</v>
      </c>
      <c r="G35" s="10">
        <v>50</v>
      </c>
      <c r="H35" s="10">
        <v>0</v>
      </c>
      <c r="I35" s="10">
        <v>11.17</v>
      </c>
      <c r="J35" s="10">
        <f t="shared" si="0"/>
        <v>11.17</v>
      </c>
      <c r="K35" s="10">
        <v>27</v>
      </c>
      <c r="L35" s="10">
        <v>2031</v>
      </c>
      <c r="M35" s="10"/>
    </row>
    <row r="36" spans="1:13" x14ac:dyDescent="0.25">
      <c r="A36" s="10" t="s">
        <v>29</v>
      </c>
      <c r="B36" s="10" t="s">
        <v>18</v>
      </c>
      <c r="C36" s="10" t="s">
        <v>16</v>
      </c>
      <c r="D36" s="11">
        <v>150000</v>
      </c>
      <c r="E36" s="11">
        <f t="shared" si="1"/>
        <v>6200000</v>
      </c>
      <c r="F36" s="10">
        <v>0</v>
      </c>
      <c r="G36" s="10">
        <v>100</v>
      </c>
      <c r="H36" s="10">
        <v>0</v>
      </c>
      <c r="I36" s="10">
        <v>9.48</v>
      </c>
      <c r="J36" s="10">
        <f t="shared" si="0"/>
        <v>9.48</v>
      </c>
      <c r="K36" s="10">
        <v>81</v>
      </c>
      <c r="L36" s="10">
        <v>2031</v>
      </c>
      <c r="M36" s="10"/>
    </row>
    <row r="37" spans="1:13" x14ac:dyDescent="0.25">
      <c r="A37" s="10" t="s">
        <v>43</v>
      </c>
      <c r="B37" s="10" t="s">
        <v>17</v>
      </c>
      <c r="C37" s="10" t="s">
        <v>16</v>
      </c>
      <c r="D37" s="11">
        <v>200000</v>
      </c>
      <c r="E37" s="11">
        <f t="shared" si="1"/>
        <v>6400000</v>
      </c>
      <c r="F37" s="10">
        <v>33</v>
      </c>
      <c r="G37" s="10">
        <v>67</v>
      </c>
      <c r="H37" s="10">
        <v>3</v>
      </c>
      <c r="I37" s="10">
        <v>6.02</v>
      </c>
      <c r="J37" s="10">
        <f t="shared" si="0"/>
        <v>9.02</v>
      </c>
      <c r="K37" s="10">
        <v>33</v>
      </c>
      <c r="L37" s="10">
        <v>2031</v>
      </c>
      <c r="M37" s="10"/>
    </row>
    <row r="38" spans="1:13" x14ac:dyDescent="0.25">
      <c r="A38" s="10" t="s">
        <v>25</v>
      </c>
      <c r="B38" s="10" t="s">
        <v>17</v>
      </c>
      <c r="C38" s="10" t="s">
        <v>16</v>
      </c>
      <c r="D38" s="11">
        <v>300000</v>
      </c>
      <c r="E38" s="11">
        <f t="shared" si="1"/>
        <v>6700000</v>
      </c>
      <c r="F38" s="10">
        <v>0</v>
      </c>
      <c r="G38" s="10">
        <v>100</v>
      </c>
      <c r="H38" s="10">
        <v>0</v>
      </c>
      <c r="I38" s="10">
        <v>8.9</v>
      </c>
      <c r="J38" s="10">
        <f t="shared" si="0"/>
        <v>8.9</v>
      </c>
      <c r="K38" s="10">
        <v>85</v>
      </c>
      <c r="L38" s="10">
        <v>2031</v>
      </c>
      <c r="M38" s="10"/>
    </row>
    <row r="39" spans="1:13" x14ac:dyDescent="0.25">
      <c r="A39" s="10" t="s">
        <v>28</v>
      </c>
      <c r="B39" s="10" t="s">
        <v>18</v>
      </c>
      <c r="C39" s="10" t="s">
        <v>16</v>
      </c>
      <c r="D39" s="11">
        <v>150000</v>
      </c>
      <c r="E39" s="11">
        <f t="shared" si="1"/>
        <v>6850000</v>
      </c>
      <c r="F39" s="10">
        <v>0</v>
      </c>
      <c r="G39" s="10">
        <v>100</v>
      </c>
      <c r="H39" s="10">
        <v>0</v>
      </c>
      <c r="I39" s="10">
        <v>8.11</v>
      </c>
      <c r="J39" s="10">
        <f t="shared" si="0"/>
        <v>8.11</v>
      </c>
      <c r="K39" s="10">
        <v>27</v>
      </c>
      <c r="L39" s="10">
        <v>2031</v>
      </c>
      <c r="M39" s="10"/>
    </row>
    <row r="40" spans="1:13" x14ac:dyDescent="0.25">
      <c r="A40" s="10" t="s">
        <v>27</v>
      </c>
      <c r="B40" s="10" t="s">
        <v>18</v>
      </c>
      <c r="C40" s="10" t="s">
        <v>16</v>
      </c>
      <c r="D40" s="11">
        <v>150000</v>
      </c>
      <c r="E40" s="11">
        <f t="shared" si="1"/>
        <v>7000000</v>
      </c>
      <c r="F40" s="10">
        <v>0</v>
      </c>
      <c r="G40" s="10">
        <v>100</v>
      </c>
      <c r="H40" s="10">
        <v>0</v>
      </c>
      <c r="I40" s="10">
        <v>7.22</v>
      </c>
      <c r="J40" s="10">
        <f t="shared" si="0"/>
        <v>7.22</v>
      </c>
      <c r="K40" s="10">
        <v>12</v>
      </c>
      <c r="L40" s="10">
        <v>2031</v>
      </c>
      <c r="M40" s="10"/>
    </row>
    <row r="41" spans="1:13" x14ac:dyDescent="0.25">
      <c r="A41" s="10" t="s">
        <v>22</v>
      </c>
      <c r="B41" s="10" t="s">
        <v>17</v>
      </c>
      <c r="C41" s="10" t="s">
        <v>16</v>
      </c>
      <c r="D41" s="11">
        <v>300000</v>
      </c>
      <c r="E41" s="11">
        <f t="shared" si="1"/>
        <v>7300000</v>
      </c>
      <c r="F41" s="10">
        <v>0</v>
      </c>
      <c r="G41" s="10">
        <v>100</v>
      </c>
      <c r="H41" s="10">
        <v>0</v>
      </c>
      <c r="I41" s="10">
        <v>6.71</v>
      </c>
      <c r="J41" s="10">
        <f t="shared" si="0"/>
        <v>6.71</v>
      </c>
      <c r="K41" s="10">
        <v>83</v>
      </c>
      <c r="L41" s="10">
        <v>2031</v>
      </c>
      <c r="M41" s="10"/>
    </row>
    <row r="42" spans="1:13" x14ac:dyDescent="0.25">
      <c r="A42" s="10" t="s">
        <v>37</v>
      </c>
      <c r="B42" s="10" t="s">
        <v>18</v>
      </c>
      <c r="C42" s="10" t="s">
        <v>16</v>
      </c>
      <c r="D42" s="11">
        <v>100000</v>
      </c>
      <c r="E42" s="11">
        <f t="shared" si="1"/>
        <v>7400000</v>
      </c>
      <c r="F42" s="10">
        <v>100</v>
      </c>
      <c r="G42" s="10">
        <v>0</v>
      </c>
      <c r="H42" s="10">
        <v>3</v>
      </c>
      <c r="I42" s="10">
        <v>1.5</v>
      </c>
      <c r="J42" s="10">
        <f t="shared" si="0"/>
        <v>4.5</v>
      </c>
      <c r="K42" s="10">
        <v>42</v>
      </c>
      <c r="L42" s="10">
        <v>2031</v>
      </c>
      <c r="M42" s="10"/>
    </row>
    <row r="43" spans="1:13" ht="15.75" thickBot="1" x14ac:dyDescent="0.3">
      <c r="A43" s="23" t="s">
        <v>46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</row>
    <row r="44" spans="1:13" ht="15.75" thickBot="1" x14ac:dyDescent="0.3">
      <c r="A44" s="14" t="s">
        <v>47</v>
      </c>
      <c r="B44" s="15"/>
      <c r="C44" s="16"/>
      <c r="D44" s="12" t="s">
        <v>45</v>
      </c>
      <c r="E44" s="13">
        <f>E42</f>
        <v>7400000</v>
      </c>
    </row>
    <row r="45" spans="1:13" x14ac:dyDescent="0.25">
      <c r="A45" s="17"/>
      <c r="B45" s="18"/>
      <c r="C45" s="19"/>
    </row>
    <row r="46" spans="1:13" x14ac:dyDescent="0.25">
      <c r="A46" s="17"/>
      <c r="B46" s="18"/>
      <c r="C46" s="19"/>
    </row>
    <row r="47" spans="1:13" x14ac:dyDescent="0.25">
      <c r="A47" s="17"/>
      <c r="B47" s="18"/>
      <c r="C47" s="19"/>
    </row>
    <row r="48" spans="1:13" x14ac:dyDescent="0.25">
      <c r="A48" s="17"/>
      <c r="B48" s="18"/>
      <c r="C48" s="19"/>
    </row>
    <row r="49" spans="1:3" x14ac:dyDescent="0.25">
      <c r="A49" s="17"/>
      <c r="B49" s="18"/>
      <c r="C49" s="19"/>
    </row>
    <row r="50" spans="1:3" x14ac:dyDescent="0.25">
      <c r="A50" s="17"/>
      <c r="B50" s="18"/>
      <c r="C50" s="19"/>
    </row>
    <row r="51" spans="1:3" x14ac:dyDescent="0.25">
      <c r="A51" s="17"/>
      <c r="B51" s="18"/>
      <c r="C51" s="19"/>
    </row>
    <row r="52" spans="1:3" x14ac:dyDescent="0.25">
      <c r="A52" s="17"/>
      <c r="B52" s="18"/>
      <c r="C52" s="19"/>
    </row>
    <row r="53" spans="1:3" x14ac:dyDescent="0.25">
      <c r="A53" s="17"/>
      <c r="B53" s="18"/>
      <c r="C53" s="19"/>
    </row>
    <row r="54" spans="1:3" ht="15.75" thickBot="1" x14ac:dyDescent="0.3">
      <c r="A54" s="20"/>
      <c r="B54" s="21"/>
      <c r="C54" s="22"/>
    </row>
  </sheetData>
  <sortState xmlns:xlrd2="http://schemas.microsoft.com/office/spreadsheetml/2017/richdata2" ref="A4:M42">
    <sortCondition descending="1" ref="J4:J42"/>
    <sortCondition ref="K4:K42"/>
  </sortState>
  <mergeCells count="2">
    <mergeCell ref="A44:C54"/>
    <mergeCell ref="A43:M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0B900-CEF0-41F1-8A39-5E8623E29811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4B5A4BD2-3CFE-47AB-AA0E-4F9B83158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93E89-F95E-44C6-BE1A-E03D2480F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Kelly</dc:creator>
  <cp:lastModifiedBy>Andrew Kelly</cp:lastModifiedBy>
  <dcterms:created xsi:type="dcterms:W3CDTF">2026-03-12T15:24:20Z</dcterms:created>
  <dcterms:modified xsi:type="dcterms:W3CDTF">2026-04-28T17:55:53Z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MediaServiceImageTags">
    <vt:lpwstr/>
  </property>
</Properties>
</file>