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Safety Studies Program/FY 2026/"/>
    </mc:Choice>
  </mc:AlternateContent>
  <xr:revisionPtr revIDLastSave="16" documentId="8_{E0BB524C-F64B-48D8-B5BB-62F8D7B81E94}" xr6:coauthVersionLast="47" xr6:coauthVersionMax="47" xr10:uidLastSave="{EF0A4A2B-6B48-479D-A0C0-4F17FD8FF5F4}"/>
  <bookViews>
    <workbookView xWindow="28680" yWindow="-120" windowWidth="29040" windowHeight="15720" xr2:uid="{26B90344-68B7-4BC9-9BC5-781FEFE3EC2E}"/>
  </bookViews>
  <sheets>
    <sheet name="Sheet1" sheetId="1" r:id="rId1"/>
  </sheets>
  <definedNames>
    <definedName name="_xlnm._FilterDatabase" localSheetId="0" hidden="1">Sheet1!$A$1:$G$22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" i="1"/>
  <c r="F3" i="1"/>
  <c r="F24" i="1" l="1"/>
  <c r="N24" i="1" s="1"/>
</calcChain>
</file>

<file path=xl/sharedStrings.xml><?xml version="1.0" encoding="utf-8"?>
<sst xmlns="http://schemas.openxmlformats.org/spreadsheetml/2006/main" count="98" uniqueCount="38">
  <si>
    <t>County</t>
  </si>
  <si>
    <t>Study Type</t>
  </si>
  <si>
    <t>units</t>
  </si>
  <si>
    <t xml:space="preserve">cost </t>
  </si>
  <si>
    <t>%</t>
  </si>
  <si>
    <t>Total</t>
  </si>
  <si>
    <t>Repeat</t>
  </si>
  <si>
    <t>Fairfield</t>
  </si>
  <si>
    <t>Sign Upgrade</t>
  </si>
  <si>
    <t>NA</t>
  </si>
  <si>
    <t>TOTAL</t>
  </si>
  <si>
    <t>Hancock</t>
  </si>
  <si>
    <t>Intersection/Corridor</t>
  </si>
  <si>
    <t>No</t>
  </si>
  <si>
    <t>Hocking</t>
  </si>
  <si>
    <t xml:space="preserve">Hocking </t>
  </si>
  <si>
    <t>Curve Sign Upgrade</t>
  </si>
  <si>
    <t>Holmes</t>
  </si>
  <si>
    <t>Jackson</t>
  </si>
  <si>
    <t>Lorain</t>
  </si>
  <si>
    <t>Mercer</t>
  </si>
  <si>
    <t>Speed Zone</t>
  </si>
  <si>
    <t>Miami</t>
  </si>
  <si>
    <t>Guardrail Inventory</t>
  </si>
  <si>
    <t>Monroe</t>
  </si>
  <si>
    <t>Richland</t>
  </si>
  <si>
    <t>Greene</t>
  </si>
  <si>
    <t>Traffic Signal</t>
  </si>
  <si>
    <t>Ross</t>
  </si>
  <si>
    <t>Summit</t>
  </si>
  <si>
    <t>Carroll</t>
  </si>
  <si>
    <t>Warren</t>
  </si>
  <si>
    <t>Portage</t>
  </si>
  <si>
    <t>Montgomery</t>
  </si>
  <si>
    <t>Belmont</t>
  </si>
  <si>
    <t>Trumbull</t>
  </si>
  <si>
    <t>Stark</t>
  </si>
  <si>
    <t>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</si>
</sst>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Fill="1" applyBorder="1" applyAlignment="1">
      <alignment horizontal="center" vertical="center"/>
    </xf>
    <xf numFmtId="0" fontId="1" fillId="2" borderId="2" xfId="0" applyFont="1" applyFill="1" applyBorder="1"/>
    <xf numFmtId="164" fontId="1" fillId="0" borderId="2" xfId="0" applyNumberFormat="1" applyFont="1" applyBorder="1"/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5" fontId="0" fillId="3" borderId="1" xfId="0" applyNumberFormat="1" applyFill="1" applyBorder="1"/>
    <xf numFmtId="165" fontId="0" fillId="0" borderId="1" xfId="0" applyNumberFormat="1" applyBorder="1"/>
    <xf numFmtId="16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312C6-D5F0-493B-8EBF-795E4E0895ED}">
  <dimension ref="A1:O32"/>
  <sheetViews>
    <sheetView tabSelected="1" workbookViewId="0"/>
  </sheetViews>
  <sheetFormatPr defaultRowHeight="15" x14ac:dyDescent="0.25"/>
  <cols>
    <col min="1" max="1" width="12.42578125" bestFit="1" customWidth="1"/>
    <col min="2" max="2" width="20.140625" bestFit="1" customWidth="1"/>
    <col min="3" max="3" width="8.42578125" bestFit="1" customWidth="1"/>
    <col min="4" max="4" width="10.140625" bestFit="1" customWidth="1"/>
    <col min="5" max="5" width="4" bestFit="1" customWidth="1"/>
    <col min="6" max="6" width="11.140625" bestFit="1" customWidth="1"/>
    <col min="7" max="7" width="11.42578125" bestFit="1" customWidth="1"/>
    <col min="9" max="9" width="12.28515625" bestFit="1" customWidth="1"/>
    <col min="10" max="10" width="17" bestFit="1" customWidth="1"/>
    <col min="11" max="11" width="8.42578125" bestFit="1" customWidth="1"/>
    <col min="12" max="12" width="10.140625" bestFit="1" customWidth="1"/>
    <col min="13" max="13" width="3.85546875" bestFit="1" customWidth="1"/>
    <col min="14" max="14" width="11.140625" bestFit="1" customWidth="1"/>
    <col min="15" max="15" width="11.42578125" bestFit="1" customWidth="1"/>
  </cols>
  <sheetData>
    <row r="1" spans="1:15" ht="23.25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3" t="s">
        <v>6</v>
      </c>
      <c r="I1" s="1" t="s">
        <v>0</v>
      </c>
      <c r="J1" s="1" t="s">
        <v>1</v>
      </c>
      <c r="K1" s="1" t="s">
        <v>2</v>
      </c>
      <c r="L1" s="2" t="s">
        <v>3</v>
      </c>
      <c r="M1" s="1" t="s">
        <v>4</v>
      </c>
      <c r="N1" s="2" t="s">
        <v>5</v>
      </c>
      <c r="O1" s="3" t="s">
        <v>6</v>
      </c>
    </row>
    <row r="2" spans="1:15" x14ac:dyDescent="0.25">
      <c r="A2" s="4" t="s">
        <v>34</v>
      </c>
      <c r="B2" s="4" t="s">
        <v>21</v>
      </c>
      <c r="C2" s="4">
        <v>5</v>
      </c>
      <c r="D2" s="5">
        <v>1400</v>
      </c>
      <c r="E2" s="4">
        <v>90</v>
      </c>
      <c r="F2" s="12">
        <f>C2*D2*E2/100</f>
        <v>6300</v>
      </c>
      <c r="G2" s="6" t="s">
        <v>13</v>
      </c>
      <c r="I2" s="4" t="s">
        <v>7</v>
      </c>
      <c r="J2" s="4" t="s">
        <v>8</v>
      </c>
      <c r="K2" s="4">
        <v>1</v>
      </c>
      <c r="L2" s="5">
        <v>30718.29</v>
      </c>
      <c r="M2" s="4">
        <v>80</v>
      </c>
      <c r="N2" s="12">
        <v>24574.632000000001</v>
      </c>
      <c r="O2" s="6" t="s">
        <v>9</v>
      </c>
    </row>
    <row r="3" spans="1:15" x14ac:dyDescent="0.25">
      <c r="A3" s="10" t="s">
        <v>30</v>
      </c>
      <c r="B3" s="10" t="s">
        <v>21</v>
      </c>
      <c r="C3" s="10">
        <v>22</v>
      </c>
      <c r="D3" s="9">
        <v>1400</v>
      </c>
      <c r="E3" s="10">
        <v>90</v>
      </c>
      <c r="F3" s="13">
        <f>C3*D3*E3/100</f>
        <v>27720</v>
      </c>
      <c r="G3" s="11" t="s">
        <v>13</v>
      </c>
      <c r="I3" s="10" t="s">
        <v>14</v>
      </c>
      <c r="J3" s="10" t="s">
        <v>8</v>
      </c>
      <c r="K3" s="10">
        <v>1</v>
      </c>
      <c r="L3" s="9">
        <v>62500</v>
      </c>
      <c r="M3" s="10">
        <v>80</v>
      </c>
      <c r="N3" s="13">
        <v>50000</v>
      </c>
      <c r="O3" s="11" t="s">
        <v>9</v>
      </c>
    </row>
    <row r="4" spans="1:15" x14ac:dyDescent="0.25">
      <c r="A4" s="4" t="s">
        <v>26</v>
      </c>
      <c r="B4" s="4" t="s">
        <v>12</v>
      </c>
      <c r="C4" s="4">
        <v>3</v>
      </c>
      <c r="D4" s="5">
        <v>13000</v>
      </c>
      <c r="E4" s="4">
        <v>90</v>
      </c>
      <c r="F4" s="12">
        <f t="shared" ref="F4:F22" si="0">C4*D4*E4/100</f>
        <v>35100</v>
      </c>
      <c r="G4" s="6" t="s">
        <v>13</v>
      </c>
      <c r="I4" s="4" t="s">
        <v>18</v>
      </c>
      <c r="J4" s="4" t="s">
        <v>8</v>
      </c>
      <c r="K4" s="4">
        <v>1</v>
      </c>
      <c r="L4" s="5">
        <v>62500</v>
      </c>
      <c r="M4" s="4">
        <v>80</v>
      </c>
      <c r="N4" s="12">
        <v>50000</v>
      </c>
      <c r="O4" s="6" t="s">
        <v>9</v>
      </c>
    </row>
    <row r="5" spans="1:15" x14ac:dyDescent="0.25">
      <c r="A5" s="10" t="s">
        <v>26</v>
      </c>
      <c r="B5" s="10" t="s">
        <v>27</v>
      </c>
      <c r="C5" s="10">
        <v>3</v>
      </c>
      <c r="D5" s="9">
        <v>1800</v>
      </c>
      <c r="E5" s="10">
        <v>90</v>
      </c>
      <c r="F5" s="13">
        <f t="shared" si="0"/>
        <v>4860</v>
      </c>
      <c r="G5" s="11" t="s">
        <v>13</v>
      </c>
      <c r="I5" s="10" t="s">
        <v>19</v>
      </c>
      <c r="J5" s="10" t="s">
        <v>8</v>
      </c>
      <c r="K5" s="10">
        <v>1</v>
      </c>
      <c r="L5" s="9">
        <v>30443.5</v>
      </c>
      <c r="M5" s="10">
        <v>80</v>
      </c>
      <c r="N5" s="13">
        <v>24354.799999999999</v>
      </c>
      <c r="O5" s="11" t="s">
        <v>9</v>
      </c>
    </row>
    <row r="6" spans="1:15" x14ac:dyDescent="0.25">
      <c r="A6" s="4" t="s">
        <v>11</v>
      </c>
      <c r="B6" s="4" t="s">
        <v>12</v>
      </c>
      <c r="C6" s="4">
        <v>5</v>
      </c>
      <c r="D6" s="5">
        <v>13000</v>
      </c>
      <c r="E6" s="4">
        <v>90</v>
      </c>
      <c r="F6" s="12">
        <f t="shared" si="0"/>
        <v>58500</v>
      </c>
      <c r="G6" s="6" t="s">
        <v>13</v>
      </c>
      <c r="I6" s="4" t="s">
        <v>24</v>
      </c>
      <c r="J6" s="4" t="s">
        <v>8</v>
      </c>
      <c r="K6" s="4">
        <v>1</v>
      </c>
      <c r="L6" s="5">
        <v>13000</v>
      </c>
      <c r="M6" s="4">
        <v>80</v>
      </c>
      <c r="N6" s="12">
        <v>10400</v>
      </c>
      <c r="O6" s="6" t="s">
        <v>9</v>
      </c>
    </row>
    <row r="7" spans="1:15" x14ac:dyDescent="0.25">
      <c r="A7" s="10" t="s">
        <v>15</v>
      </c>
      <c r="B7" s="10" t="s">
        <v>16</v>
      </c>
      <c r="C7" s="10">
        <v>1</v>
      </c>
      <c r="D7" s="9">
        <v>10705</v>
      </c>
      <c r="E7" s="10">
        <v>100</v>
      </c>
      <c r="F7" s="13">
        <f t="shared" si="0"/>
        <v>10705</v>
      </c>
      <c r="G7" s="11" t="s">
        <v>9</v>
      </c>
      <c r="I7" s="10" t="s">
        <v>25</v>
      </c>
      <c r="J7" s="10" t="s">
        <v>8</v>
      </c>
      <c r="K7" s="10">
        <v>1</v>
      </c>
      <c r="L7" s="9">
        <v>50000</v>
      </c>
      <c r="M7" s="10">
        <v>80</v>
      </c>
      <c r="N7" s="13">
        <v>40000</v>
      </c>
      <c r="O7" s="11" t="s">
        <v>9</v>
      </c>
    </row>
    <row r="8" spans="1:15" ht="15.75" thickBot="1" x14ac:dyDescent="0.3">
      <c r="A8" s="4" t="s">
        <v>17</v>
      </c>
      <c r="B8" s="4" t="s">
        <v>12</v>
      </c>
      <c r="C8" s="4">
        <v>1</v>
      </c>
      <c r="D8" s="5">
        <v>13000</v>
      </c>
      <c r="E8" s="4">
        <v>90</v>
      </c>
      <c r="F8" s="12">
        <f t="shared" si="0"/>
        <v>11700</v>
      </c>
      <c r="G8" s="6" t="s">
        <v>13</v>
      </c>
    </row>
    <row r="9" spans="1:15" ht="15.75" thickBot="1" x14ac:dyDescent="0.3">
      <c r="A9" s="10" t="s">
        <v>20</v>
      </c>
      <c r="B9" s="10" t="s">
        <v>21</v>
      </c>
      <c r="C9" s="10">
        <v>3</v>
      </c>
      <c r="D9" s="9">
        <v>1400</v>
      </c>
      <c r="E9" s="10">
        <v>90</v>
      </c>
      <c r="F9" s="13">
        <f t="shared" si="0"/>
        <v>3780</v>
      </c>
      <c r="G9" s="11" t="s">
        <v>13</v>
      </c>
      <c r="I9" s="7" t="s">
        <v>10</v>
      </c>
      <c r="N9" s="8">
        <f>SUM(N2:N7)</f>
        <v>199329.432</v>
      </c>
    </row>
    <row r="10" spans="1:15" x14ac:dyDescent="0.25">
      <c r="A10" s="4" t="s">
        <v>22</v>
      </c>
      <c r="B10" s="4" t="s">
        <v>23</v>
      </c>
      <c r="C10" s="4">
        <v>419.31400000000002</v>
      </c>
      <c r="D10" s="5">
        <v>85</v>
      </c>
      <c r="E10" s="4">
        <v>90</v>
      </c>
      <c r="F10" s="12">
        <f t="shared" si="0"/>
        <v>32077.521000000001</v>
      </c>
      <c r="G10" s="6" t="s">
        <v>13</v>
      </c>
    </row>
    <row r="11" spans="1:15" x14ac:dyDescent="0.25">
      <c r="A11" s="10" t="s">
        <v>24</v>
      </c>
      <c r="B11" s="10" t="s">
        <v>12</v>
      </c>
      <c r="C11" s="10">
        <v>1</v>
      </c>
      <c r="D11" s="9">
        <v>13000</v>
      </c>
      <c r="E11" s="10">
        <v>90</v>
      </c>
      <c r="F11" s="13">
        <f t="shared" si="0"/>
        <v>11700</v>
      </c>
      <c r="G11" s="11" t="s">
        <v>13</v>
      </c>
    </row>
    <row r="12" spans="1:15" x14ac:dyDescent="0.25">
      <c r="A12" s="4" t="s">
        <v>33</v>
      </c>
      <c r="B12" s="4" t="s">
        <v>12</v>
      </c>
      <c r="C12" s="4">
        <v>1</v>
      </c>
      <c r="D12" s="5">
        <v>13000</v>
      </c>
      <c r="E12" s="4">
        <v>90</v>
      </c>
      <c r="F12" s="12">
        <f t="shared" si="0"/>
        <v>11700</v>
      </c>
      <c r="G12" s="6" t="s">
        <v>13</v>
      </c>
    </row>
    <row r="13" spans="1:15" x14ac:dyDescent="0.25">
      <c r="A13" s="10" t="s">
        <v>32</v>
      </c>
      <c r="B13" s="10" t="s">
        <v>12</v>
      </c>
      <c r="C13" s="10">
        <v>1</v>
      </c>
      <c r="D13" s="9">
        <v>13000</v>
      </c>
      <c r="E13" s="10">
        <v>90</v>
      </c>
      <c r="F13" s="13">
        <f t="shared" si="0"/>
        <v>11700</v>
      </c>
      <c r="G13" s="11" t="s">
        <v>13</v>
      </c>
    </row>
    <row r="14" spans="1:15" x14ac:dyDescent="0.25">
      <c r="A14" s="4" t="s">
        <v>28</v>
      </c>
      <c r="B14" s="4" t="s">
        <v>21</v>
      </c>
      <c r="C14" s="4">
        <v>1</v>
      </c>
      <c r="D14" s="5">
        <v>1400</v>
      </c>
      <c r="E14" s="4">
        <v>90</v>
      </c>
      <c r="F14" s="12">
        <f t="shared" si="0"/>
        <v>1260</v>
      </c>
      <c r="G14" s="6" t="s">
        <v>13</v>
      </c>
    </row>
    <row r="15" spans="1:15" x14ac:dyDescent="0.25">
      <c r="A15" s="10" t="s">
        <v>36</v>
      </c>
      <c r="B15" s="10" t="s">
        <v>21</v>
      </c>
      <c r="C15" s="10">
        <v>8</v>
      </c>
      <c r="D15" s="9">
        <v>1400</v>
      </c>
      <c r="E15" s="10">
        <v>90</v>
      </c>
      <c r="F15" s="13">
        <f t="shared" si="0"/>
        <v>10080</v>
      </c>
      <c r="G15" s="11" t="s">
        <v>13</v>
      </c>
    </row>
    <row r="16" spans="1:15" x14ac:dyDescent="0.25">
      <c r="A16" s="4" t="s">
        <v>36</v>
      </c>
      <c r="B16" s="4" t="s">
        <v>27</v>
      </c>
      <c r="C16" s="4">
        <v>5</v>
      </c>
      <c r="D16" s="5">
        <v>1800</v>
      </c>
      <c r="E16" s="4">
        <v>90</v>
      </c>
      <c r="F16" s="12">
        <f t="shared" si="0"/>
        <v>8100</v>
      </c>
      <c r="G16" s="6" t="s">
        <v>13</v>
      </c>
    </row>
    <row r="17" spans="1:14" x14ac:dyDescent="0.25">
      <c r="A17" s="10" t="s">
        <v>36</v>
      </c>
      <c r="B17" s="10" t="s">
        <v>12</v>
      </c>
      <c r="C17" s="10">
        <v>4</v>
      </c>
      <c r="D17" s="9">
        <v>13000</v>
      </c>
      <c r="E17" s="10">
        <v>90</v>
      </c>
      <c r="F17" s="13">
        <f t="shared" si="0"/>
        <v>46800</v>
      </c>
      <c r="G17" s="11" t="s">
        <v>13</v>
      </c>
    </row>
    <row r="18" spans="1:14" x14ac:dyDescent="0.25">
      <c r="A18" s="4" t="s">
        <v>29</v>
      </c>
      <c r="B18" s="4" t="s">
        <v>12</v>
      </c>
      <c r="C18" s="4">
        <v>2</v>
      </c>
      <c r="D18" s="5">
        <v>13000</v>
      </c>
      <c r="E18" s="4">
        <v>90</v>
      </c>
      <c r="F18" s="12">
        <f t="shared" si="0"/>
        <v>23400</v>
      </c>
      <c r="G18" s="6" t="s">
        <v>13</v>
      </c>
    </row>
    <row r="19" spans="1:14" x14ac:dyDescent="0.25">
      <c r="A19" s="10" t="s">
        <v>35</v>
      </c>
      <c r="B19" s="10" t="s">
        <v>21</v>
      </c>
      <c r="C19" s="10">
        <v>3</v>
      </c>
      <c r="D19" s="9">
        <v>1400</v>
      </c>
      <c r="E19" s="10">
        <v>90</v>
      </c>
      <c r="F19" s="13">
        <f t="shared" si="0"/>
        <v>3780</v>
      </c>
      <c r="G19" s="11" t="s">
        <v>13</v>
      </c>
    </row>
    <row r="20" spans="1:14" x14ac:dyDescent="0.25">
      <c r="A20" s="4" t="s">
        <v>35</v>
      </c>
      <c r="B20" s="4" t="s">
        <v>12</v>
      </c>
      <c r="C20" s="4">
        <v>4</v>
      </c>
      <c r="D20" s="5">
        <v>13000</v>
      </c>
      <c r="E20" s="4">
        <v>90</v>
      </c>
      <c r="F20" s="12">
        <f t="shared" si="0"/>
        <v>46800</v>
      </c>
      <c r="G20" s="6" t="s">
        <v>13</v>
      </c>
    </row>
    <row r="21" spans="1:14" x14ac:dyDescent="0.25">
      <c r="A21" s="10" t="s">
        <v>35</v>
      </c>
      <c r="B21" s="10" t="s">
        <v>12</v>
      </c>
      <c r="C21" s="10">
        <v>1</v>
      </c>
      <c r="D21" s="9">
        <v>8500</v>
      </c>
      <c r="E21" s="10">
        <v>90</v>
      </c>
      <c r="F21" s="13">
        <f t="shared" si="0"/>
        <v>7650</v>
      </c>
      <c r="G21" s="11" t="s">
        <v>13</v>
      </c>
    </row>
    <row r="22" spans="1:14" x14ac:dyDescent="0.25">
      <c r="A22" s="4" t="s">
        <v>31</v>
      </c>
      <c r="B22" s="4" t="s">
        <v>16</v>
      </c>
      <c r="C22" s="4">
        <v>1</v>
      </c>
      <c r="D22" s="5">
        <v>29497</v>
      </c>
      <c r="E22" s="4">
        <v>100</v>
      </c>
      <c r="F22" s="12">
        <f t="shared" si="0"/>
        <v>29497</v>
      </c>
      <c r="G22" s="6" t="s">
        <v>9</v>
      </c>
    </row>
    <row r="23" spans="1:14" ht="15.75" thickBot="1" x14ac:dyDescent="0.3"/>
    <row r="24" spans="1:14" ht="15.75" thickBot="1" x14ac:dyDescent="0.3">
      <c r="A24" s="7" t="s">
        <v>10</v>
      </c>
      <c r="F24" s="8">
        <f>SUM(F2:F22)</f>
        <v>403209.52100000001</v>
      </c>
      <c r="I24" s="7" t="s">
        <v>37</v>
      </c>
      <c r="N24" s="8">
        <f>F24+N9</f>
        <v>602538.95299999998</v>
      </c>
    </row>
    <row r="29" spans="1:14" x14ac:dyDescent="0.25">
      <c r="F29" s="14"/>
      <c r="G29" s="15"/>
    </row>
    <row r="30" spans="1:14" x14ac:dyDescent="0.25">
      <c r="F30" s="14"/>
      <c r="G30" s="15"/>
    </row>
    <row r="31" spans="1:14" x14ac:dyDescent="0.25">
      <c r="F31" s="14"/>
      <c r="G31" s="14"/>
    </row>
    <row r="32" spans="1:14" x14ac:dyDescent="0.25">
      <c r="F32" s="14"/>
      <c r="G32" s="15"/>
      <c r="I32" s="15"/>
    </row>
  </sheetData>
  <pageMargins left="0.7" right="0.7" top="0.75" bottom="0.75" header="0.3" footer="0.3"/>
  <pageSetup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b84c2b5ab718c253e65b38508360d139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cd0ca464fc7c162d570b5c6f4277da45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Props1.xml><?xml version="1.0" encoding="utf-8"?>
<ds:datastoreItem xmlns:ds="http://schemas.openxmlformats.org/officeDocument/2006/customXml" ds:itemID="{096AD151-2C30-46E8-99D6-75CDF76DF263}"/>
</file>

<file path=customXml/itemProps2.xml><?xml version="1.0" encoding="utf-8"?>
<ds:datastoreItem xmlns:ds="http://schemas.openxmlformats.org/officeDocument/2006/customXml" ds:itemID="{3BE5D0B0-A9CE-4B87-BCD4-BD333812A1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5F868-6B15-487A-AC52-6846CA74CE14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Kelly</dc:creator>
  <cp:lastModifiedBy>Andrew Kelly</cp:lastModifiedBy>
  <cp:lastPrinted>2025-10-08T16:48:13Z</cp:lastPrinted>
  <dcterms:created xsi:type="dcterms:W3CDTF">2025-09-24T15:37:17Z</dcterms:created>
  <dcterms:modified xsi:type="dcterms:W3CDTF">2025-10-28T14:42:13Z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MediaServiceImageTags">
    <vt:lpwstr/>
  </property>
</Properties>
</file>